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https://d.docs.live.net/fd1d10919d01c8cc/Desktop/SDG FILE/DataDepository_Clean/"/>
    </mc:Choice>
  </mc:AlternateContent>
  <xr:revisionPtr revIDLastSave="196" documentId="8_{4FFEDAD0-A9C4-47BA-BC75-7F1FFE5C84AE}" xr6:coauthVersionLast="47" xr6:coauthVersionMax="47" xr10:uidLastSave="{CB55AD59-B748-41A2-ACB6-0A6879E4B51E}"/>
  <bookViews>
    <workbookView xWindow="-120" yWindow="-120" windowWidth="20730" windowHeight="11040" tabRatio="927" activeTab="2" xr2:uid="{00000000-000D-0000-FFFF-FFFF00000000}"/>
  </bookViews>
  <sheets>
    <sheet name="SDG 4 with score" sheetId="88" r:id="rId1"/>
    <sheet name="4.1.1" sheetId="23" r:id="rId2"/>
    <sheet name="4.1.2" sheetId="24" r:id="rId3"/>
    <sheet name="4.2.1" sheetId="79" r:id="rId4"/>
    <sheet name="4.2.2" sheetId="80" r:id="rId5"/>
    <sheet name="4.3.1" sheetId="75" r:id="rId6"/>
    <sheet name="4.4.1" sheetId="69" r:id="rId7"/>
    <sheet name="4.5.1" sheetId="81" r:id="rId8"/>
    <sheet name="4.6.1" sheetId="82" r:id="rId9"/>
    <sheet name="4.7.1" sheetId="89" r:id="rId10"/>
    <sheet name="4.a.1" sheetId="90" r:id="rId11"/>
    <sheet name="4.b.1" sheetId="91" r:id="rId12"/>
    <sheet name="4.c.1" sheetId="77" r:id="rId13"/>
  </sheets>
  <externalReferences>
    <externalReference r:id="rId14"/>
  </externalReferences>
  <definedNames>
    <definedName name="_ftn1" localSheetId="1">'4.1.1'!#REF!</definedName>
    <definedName name="_ftnref1" localSheetId="1">'4.1.1'!#REF!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77" l="1"/>
  <c r="F22" i="77"/>
  <c r="F23" i="77"/>
  <c r="F24" i="77"/>
  <c r="F20" i="77"/>
  <c r="F43" i="69"/>
  <c r="G43" i="69"/>
  <c r="H43" i="69"/>
  <c r="I43" i="69"/>
  <c r="J43" i="69"/>
  <c r="E43" i="69"/>
  <c r="F42" i="69"/>
  <c r="G42" i="69"/>
  <c r="H42" i="69"/>
  <c r="I42" i="69"/>
  <c r="J42" i="69"/>
  <c r="E42" i="69"/>
  <c r="F41" i="69"/>
  <c r="G41" i="69"/>
  <c r="H41" i="69"/>
  <c r="I41" i="69"/>
  <c r="J41" i="69"/>
  <c r="E41" i="69"/>
  <c r="F40" i="69"/>
  <c r="G40" i="69"/>
  <c r="H40" i="69"/>
  <c r="I40" i="69"/>
  <c r="J40" i="69"/>
  <c r="E40" i="69"/>
  <c r="F39" i="69"/>
  <c r="G39" i="69"/>
  <c r="H39" i="69"/>
  <c r="I39" i="69"/>
  <c r="J39" i="69"/>
  <c r="E39" i="69"/>
  <c r="F38" i="69"/>
  <c r="G38" i="69"/>
  <c r="H38" i="69"/>
  <c r="I38" i="69"/>
  <c r="J38" i="69"/>
  <c r="E38" i="69"/>
  <c r="K53" i="69"/>
  <c r="J53" i="69"/>
  <c r="I53" i="69"/>
  <c r="H53" i="69"/>
  <c r="G53" i="69"/>
  <c r="F53" i="69"/>
  <c r="E53" i="69"/>
  <c r="K43" i="69"/>
  <c r="E80" i="24"/>
  <c r="E81" i="24"/>
  <c r="E82" i="24"/>
  <c r="E83" i="24"/>
  <c r="E84" i="24"/>
  <c r="E85" i="24"/>
  <c r="E86" i="24"/>
  <c r="E87" i="24"/>
  <c r="E88" i="24"/>
  <c r="E89" i="24"/>
  <c r="E90" i="24"/>
  <c r="E91" i="24"/>
  <c r="E79" i="24"/>
  <c r="AC8" i="88"/>
  <c r="AC9" i="88"/>
  <c r="AC10" i="88"/>
  <c r="AC11" i="88"/>
  <c r="AC12" i="88"/>
  <c r="AC13" i="88"/>
  <c r="AC14" i="88"/>
  <c r="AC15" i="88"/>
  <c r="AC16" i="88"/>
  <c r="AC17" i="88"/>
  <c r="AC18" i="88"/>
  <c r="AC7" i="88"/>
  <c r="E18" i="88" l="1"/>
  <c r="E17" i="88"/>
  <c r="E16" i="88"/>
  <c r="E15" i="88"/>
  <c r="E14" i="88"/>
  <c r="E13" i="88"/>
  <c r="E12" i="88"/>
  <c r="E11" i="88"/>
  <c r="E10" i="88"/>
  <c r="E9" i="88"/>
  <c r="E8" i="88"/>
  <c r="E7" i="88"/>
  <c r="E5" i="88"/>
</calcChain>
</file>

<file path=xl/sharedStrings.xml><?xml version="1.0" encoding="utf-8"?>
<sst xmlns="http://schemas.openxmlformats.org/spreadsheetml/2006/main" count="1168" uniqueCount="552">
  <si>
    <t>Paramaribo</t>
  </si>
  <si>
    <t>Wanica</t>
  </si>
  <si>
    <t>Nickerie</t>
  </si>
  <si>
    <t>Coronie</t>
  </si>
  <si>
    <t>Saramacca</t>
  </si>
  <si>
    <t>Commewijne</t>
  </si>
  <si>
    <t>Marowijne</t>
  </si>
  <si>
    <t>Para</t>
  </si>
  <si>
    <t>Brokopondo</t>
  </si>
  <si>
    <t>Year</t>
  </si>
  <si>
    <t>Total</t>
  </si>
  <si>
    <t>Male</t>
  </si>
  <si>
    <t>Female</t>
  </si>
  <si>
    <t>Primary</t>
  </si>
  <si>
    <t>male</t>
  </si>
  <si>
    <t>Concepts:</t>
  </si>
  <si>
    <t>Unit of measure</t>
  </si>
  <si>
    <t>Goal 4. Ensure inclusive and equitable quality education and promote lifelong learning opportunities for all</t>
  </si>
  <si>
    <t>Source</t>
  </si>
  <si>
    <t>4.1 By 2030, ensure that all girls and boys complete free, equitable and quality primary and secondary education leading to relevant and effective learning outcomes</t>
  </si>
  <si>
    <t>OWC</t>
  </si>
  <si>
    <t>4.1.2 Completion rate (primary education, lower secondary education, upper secondary education)</t>
  </si>
  <si>
    <t>4.2 By 2030, ensure that all girls and boys have access to quality early childhood development, care and pre‑primary education so that they are ready for primary education</t>
  </si>
  <si>
    <t>4.2.1 Proportion of children aged 24–59 months who are developmentally on track in health, learning and psychosocial well-being, by sex</t>
  </si>
  <si>
    <t>4.2.2 Participation rate in organized learning (one year before the official primary entry age), by sex</t>
  </si>
  <si>
    <t>4.3 By 2030, ensure equal access for all women and men to affordable and quality technical, vocational and tertiary education, including university</t>
  </si>
  <si>
    <t>4.3.1 Participation rate of youth and adults in formal and non-formal education and training in the previous 12 months, by sex</t>
  </si>
  <si>
    <t>4.4 By 2030, substantially increase the number of youth and adults who have relevant skills, including technical and vocational skills, for employment, decent jobs and entrepreneurship</t>
  </si>
  <si>
    <t>4.4.1 Proportion of youth and adults with information and communications technology (ICT) skills, by type of skill</t>
  </si>
  <si>
    <t>4.5 By 2030, eliminate gender disparities in education and ensure equal access to all levels of education and vocational training for the vulnerable, including persons with disabilities, indigenous peoples and children in vulnerable situations</t>
  </si>
  <si>
    <t>4.6 By 2030, ensure that all youth and a substantial proportion of adults, both men and women, achieve literacy and numeracy</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</si>
  <si>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</si>
  <si>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4.a Build and upgrade education facilities that are child, disability and gender sensitive and provide safe, non-violent, inclusive and effective learning environments for all</t>
  </si>
  <si>
    <t xml:space="preserve">4.a.1 Proportion of schools offering basic services, by type of service. </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</si>
  <si>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</si>
  <si>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 xml:space="preserve">4.b.1 Volume of official development assistance flows for scholarships by sector and type of study.              </t>
  </si>
  <si>
    <t>4.c By 2030, substantially increase the supply of qualified teachers, including through international cooperation for teacher training in developing countries, especially least developed countries and small island developing States</t>
  </si>
  <si>
    <t>The proportion of children aged 24 to 59 months who are developmentally on track in health, learning and psychosocial well-being.</t>
  </si>
  <si>
    <t>Concepts</t>
  </si>
  <si>
    <t>Physical</t>
  </si>
  <si>
    <t>Learning</t>
  </si>
  <si>
    <t>Sex</t>
  </si>
  <si>
    <t>Area</t>
  </si>
  <si>
    <t>Urban</t>
  </si>
  <si>
    <t>Sipaliwini</t>
  </si>
  <si>
    <t>Region</t>
  </si>
  <si>
    <t>Percentage. This indicator is expressed as the percentage of youth and adults in a given age range participating in education or training in a given time period.</t>
  </si>
  <si>
    <t>Formal education and training is defined as education provided by the system of schools, colleges, universities and other formal educational institutions that normally constitutes a continuous ‘ladder’ of full-time education for children and young people, generally beginning at the age of 5 to 7 and continuing to up to 20 or 25 years old. In some countries, the upper parts of this ‘ladder’ are organized programmes of joint part-time employment and part-time participation in the regular school and university system.
Non-formal education and training is defined as any organized and sustained learning activities that do not correspond exactly to the above definition of formal education. Non-formal education may therefore take place both within and outside educational institutions and cater to people of all ages. Depending on national contexts, it may cover educational programmes to impart adult literacy, life-skills, work-skills, and general culture.</t>
  </si>
  <si>
    <t>Method of computation</t>
  </si>
  <si>
    <t xml:space="preserve">
The proportion of youth and adults with information and communications technology (ICT) skills, by type of skill as defined as the percentage of individuals that have undertaken certain ICT-related activities in the last 3 months. The indicator is expressed as a percentage.</t>
  </si>
  <si>
    <t>Percentage of a cohort of children or young people aged 3-5 years above the intended age for the last grade of each level of education who have completed that grade.</t>
  </si>
  <si>
    <t xml:space="preserve">
The intended age for the last grade of each level of education is the age at which pupils would enter the grade if they had started school at the official primary entrance age, had studied full-time and had progressed without repeating or skipping a grade.  
For example, if the official age of entry into primary education is 6 years, and if primary education has 6 grades, the intended age for the last grade of primary education is 11 years. In this case, 14-16 years (11 + 3 = 14 and 11 + 5 = 16) would be the reference age group for calculation of the primary completion rate.</t>
  </si>
  <si>
    <t>Percentage of children and young people achieving at least a minimum proficiency level in (i) reading and (ii) mathematics during primary education (Grade 2 or 3), at the end of primary education, and at the end of lower secondary education. The minimum proficiency level will be measured relative to new common reading and mathematics scales currently in development.</t>
  </si>
  <si>
    <t>Rural Coastal</t>
  </si>
  <si>
    <t>Rural Interior</t>
  </si>
  <si>
    <t>(*)</t>
  </si>
  <si>
    <t>Ratio of adjusted net attendance ratios of girls to boys, in primary, lower and upper secondary school, Suriname MICS, 2018</t>
  </si>
  <si>
    <t>Primary school</t>
  </si>
  <si>
    <t>Lower secondary school</t>
  </si>
  <si>
    <t>Upper secondary school</t>
  </si>
  <si>
    <t>Primary school adjusted net attendance ratio (NAR), girls</t>
  </si>
  <si>
    <t>Primary school adjusted net attendance ratio (NAR), boys</t>
  </si>
  <si>
    <t>Lower secondary school adjusted net attendance ratio (NAR), girls</t>
  </si>
  <si>
    <t>Lower secondary school adjusted net attendance ratio (NAR), boys</t>
  </si>
  <si>
    <t>Primary (Grade 6)</t>
  </si>
  <si>
    <t>Source: Ministry of Education, Science and Culture</t>
  </si>
  <si>
    <t>SDG 4.1.1: Proportion of students at the end of primary education achieving at least a minimum proficiency level in reading, both sexes (%)</t>
  </si>
  <si>
    <t>SDG 4.1.1: Proportion of students at the end of primary education achieving at least a minimum proficiency level in mathematics, both sexes (%)</t>
  </si>
  <si>
    <t>`</t>
  </si>
  <si>
    <t>SDG 4.1.1: Proportion of students at the end of lower secondary with at least a minimum proficiency level in reading, both sexes (%)</t>
  </si>
  <si>
    <t>SDG 4.1.1: Proportion of students at the end of lower secondary with at least a minimum proficiency level in mathematics, both sexes (%)</t>
  </si>
  <si>
    <t>Lower secondary (grade 4)</t>
  </si>
  <si>
    <t>SDG 4.2.2: Participation rate in orgnized learning one year before the official primary entry age, both sexes (%)</t>
  </si>
  <si>
    <t>Wrote a computer program in any programming language</t>
  </si>
  <si>
    <t>Number of women</t>
  </si>
  <si>
    <t>Number of men</t>
  </si>
  <si>
    <t>Parity indices require data for the specific groups of interest. They represent the ratio of the indicator value for one group to that of the other. Typically, the likely more disadvantaged group is placed in the numerator. A value of exactly 1 indicates parity between the two groups.</t>
  </si>
  <si>
    <t>The percentage of teachers by level of education taught (pre-primary, primary, lower secondary and upper secondary education) who have received at least the minimum organized pedagogical teacher training pre-service and in-service required for teaching at the relevant level in a given country.</t>
  </si>
  <si>
    <t>A teacher is trained if they have received at least the minimum organized pedagogical teacher training pre-service and in-service required for teaching at the relevant level in a given country.</t>
  </si>
  <si>
    <t>Pre-primary</t>
  </si>
  <si>
    <t>SOZAVO</t>
  </si>
  <si>
    <t>Primary Completion Rate</t>
  </si>
  <si>
    <t>Secondary Completion Rate</t>
  </si>
  <si>
    <t>primary</t>
  </si>
  <si>
    <t>Lower secondary</t>
  </si>
  <si>
    <t xml:space="preserve">Totaal </t>
  </si>
  <si>
    <t>SDG 4.1.1: Proportion of students at the end of primary education achieving at least a minimum proficiency level in reading, both sexes by district(%)</t>
  </si>
  <si>
    <t>SDG 4.1.1: Proportion of students at the end of primary education achieving at least a minimum proficiency level in mathematics, both sexes by district(%)</t>
  </si>
  <si>
    <t>SDG 4.1.1: Proportion of students at the end of lower secondary with at least a minimum proficiency level in reading, both sexes by district (%)</t>
  </si>
  <si>
    <t>SDG 4.1.1: Proportion of students at the end of lower secondary with at least a minimum proficiency level in mathematics, both sexes by district (%)</t>
  </si>
  <si>
    <t>Table LN.4.1: Reading skills</t>
  </si>
  <si>
    <t>Percentage of children aged 7-14 who demonstrate foundational reading skills by successfully completing three foundational reading tasks, by sex, Suriname MICS, 2018</t>
  </si>
  <si>
    <t xml:space="preserve">Female </t>
  </si>
  <si>
    <t xml:space="preserve">Total </t>
  </si>
  <si>
    <t>Percentage who correctly read 90% of words in a story</t>
  </si>
  <si>
    <t>Percentage who correctly answered comprehension questions</t>
  </si>
  <si>
    <t>Percentage who demonstrated foundational reading skills</t>
  </si>
  <si>
    <t>Number of children age 7-14 years</t>
  </si>
  <si>
    <r>
      <t>Percentage of children who demonstrate foundational reading skills</t>
    </r>
    <r>
      <rPr>
        <vertAlign val="superscript"/>
        <sz val="8"/>
        <rFont val="Arial"/>
        <family val="2"/>
      </rPr>
      <t>1,2,3</t>
    </r>
  </si>
  <si>
    <t>Percentage of children for whom the reading book was not available in appropriate language</t>
  </si>
  <si>
    <t xml:space="preserve">Three literal </t>
  </si>
  <si>
    <t>Two inferential</t>
  </si>
  <si>
    <r>
      <t>Total</t>
    </r>
    <r>
      <rPr>
        <vertAlign val="superscript"/>
        <sz val="8"/>
        <rFont val="Arial"/>
        <family val="2"/>
      </rPr>
      <t>1</t>
    </r>
  </si>
  <si>
    <t xml:space="preserve">    Paramaribo</t>
  </si>
  <si>
    <t xml:space="preserve">    Wanica</t>
  </si>
  <si>
    <t xml:space="preserve">    Nickerie</t>
  </si>
  <si>
    <t xml:space="preserve">    Coronie</t>
  </si>
  <si>
    <t>(0.0)</t>
  </si>
  <si>
    <t xml:space="preserve">    Saramacca</t>
  </si>
  <si>
    <t xml:space="preserve">    Commewijne</t>
  </si>
  <si>
    <t xml:space="preserve">    Marowijne</t>
  </si>
  <si>
    <t xml:space="preserve">    Para </t>
  </si>
  <si>
    <t xml:space="preserve">    Brokopondo</t>
  </si>
  <si>
    <t xml:space="preserve">    Sipaliwini</t>
  </si>
  <si>
    <t>Age at beginning of school year</t>
  </si>
  <si>
    <t xml:space="preserve">    6</t>
  </si>
  <si>
    <r>
      <t xml:space="preserve">    7-8</t>
    </r>
    <r>
      <rPr>
        <vertAlign val="superscript"/>
        <sz val="8"/>
        <rFont val="Arial"/>
        <family val="2"/>
      </rPr>
      <t>2</t>
    </r>
  </si>
  <si>
    <t xml:space="preserve">    9</t>
  </si>
  <si>
    <t xml:space="preserve">    10</t>
  </si>
  <si>
    <t xml:space="preserve">    11</t>
  </si>
  <si>
    <t xml:space="preserve">    12</t>
  </si>
  <si>
    <t xml:space="preserve">    13</t>
  </si>
  <si>
    <t xml:space="preserve">    14</t>
  </si>
  <si>
    <t>( ) Figures that are based on 25-49 unweighted cases</t>
  </si>
  <si>
    <t>(*) Figures that are based on less than 25 unweighted cases</t>
  </si>
  <si>
    <r>
      <rPr>
        <b/>
        <vertAlign val="superscript"/>
        <sz val="8"/>
        <rFont val="Arial"/>
        <family val="2"/>
      </rPr>
      <t xml:space="preserve">1 </t>
    </r>
    <r>
      <rPr>
        <b/>
        <sz val="8"/>
        <rFont val="Arial"/>
        <family val="2"/>
      </rPr>
      <t>MICS indicator LN.22a - Foundational reading and number skills (reading, age 7-14)</t>
    </r>
  </si>
  <si>
    <t>Table LN.4.2: Numeracy skills</t>
  </si>
  <si>
    <t>Percentage of children aged 7-14 who demonstrate foundational numeracy skills by successfully completing three foundational numeracy tasks, by sex, Suriname MICS, 2018</t>
  </si>
  <si>
    <t>Percentage of children who successfully completed tasks of:</t>
  </si>
  <si>
    <t>Percentage of children who demonstrate foundational numeracy skills</t>
  </si>
  <si>
    <r>
      <t>Percentage of children who demonstrate foundational numeracy skills</t>
    </r>
    <r>
      <rPr>
        <vertAlign val="superscript"/>
        <sz val="8"/>
        <rFont val="Arial"/>
        <family val="2"/>
      </rPr>
      <t>1,2,3</t>
    </r>
  </si>
  <si>
    <t>Number reading</t>
  </si>
  <si>
    <t>Number discrimination</t>
  </si>
  <si>
    <t>Addition</t>
  </si>
  <si>
    <t>Pattern recognition and completion</t>
  </si>
  <si>
    <t xml:space="preserve">      7</t>
  </si>
  <si>
    <t xml:space="preserve">      8</t>
  </si>
  <si>
    <t>Table LN.1.2: Participation rate in organised learning</t>
  </si>
  <si>
    <t>Percent distribution of children age one year younger than the official primary school entry age at the beginning of the school year, by attendance to education, and attendance to an early childhood education programme, pre-primary or primary education (adjusted net attendance ratio), Suriname MICS, 2018</t>
  </si>
  <si>
    <t>Percent of children:</t>
  </si>
  <si>
    <r>
      <t>Net attendance ratio</t>
    </r>
    <r>
      <rPr>
        <vertAlign val="superscript"/>
        <sz val="8"/>
        <rFont val="Arial"/>
        <family val="2"/>
      </rPr>
      <t>1</t>
    </r>
  </si>
  <si>
    <t>Number of children age 5 years at the beginning of the school year</t>
  </si>
  <si>
    <t>Attending an early childhood education programme</t>
  </si>
  <si>
    <t>Attending pre-primary education</t>
  </si>
  <si>
    <t>Attending primary education</t>
  </si>
  <si>
    <t>Not attending an early childhood education programme, pre-primary or primary education</t>
  </si>
  <si>
    <r>
      <rPr>
        <b/>
        <vertAlign val="superscript"/>
        <sz val="8"/>
        <rFont val="Arial"/>
        <family val="2"/>
      </rPr>
      <t>1</t>
    </r>
    <r>
      <rPr>
        <b/>
        <sz val="8"/>
        <rFont val="Arial"/>
        <family val="2"/>
      </rPr>
      <t xml:space="preserve"> MICS indicator LN.2- Participation rate in organised learning (adjusted); SDG indicator 4.2.2 </t>
    </r>
  </si>
  <si>
    <t>An organized learning programme is one which consists of a coherent set or sequence of educational activities designed with the intention of achieving pre-determined learning outcomes or the accomplishment of a specific set of educational tasks. Early childhood and primary education programmes are examples of organized learning programmes. Early childhood and primary education are defined in the 2011 revision of the International Standard Classification of Education (ISCED 2011). Early childhood education is typically designed with a holistic approach to support children’s early cognitive, physical, social and emotional development and to introduce young children to organized instruction outside the family context. Primary education offers learning and educational activities designed to provide students with fundamental skills in reading, writing and mathematics and establish a solid foundation for learning and understanding core areas of knowledge and personal development. It focuses on learning at a basic level of complexity with little, if any, specialisation. The official primary entry age is the age at which children are obliged to start primary education according to national legislation or policies. Where more than one age is specified, for example, in different parts of a country, the most common official entry age (i.e. the age at which most children in the country are expected to start primary) is used for the calculation of this indicator at the global level</t>
  </si>
  <si>
    <t>Table LN.2.7: Gross intake, completion and effective transition rates</t>
  </si>
  <si>
    <t>Gross intake rate and completion rate for primary school, effective transition rate to lower secondary school, gross intake rate and completion rate for lower secondary school and completion rate for upper secondary school, Suriname MICS, 2018</t>
  </si>
  <si>
    <t>Number of children of primary school completion age</t>
  </si>
  <si>
    <t>Number of children who were in the last grade of primary school the previous year and are not repeating that grade in the current school year</t>
  </si>
  <si>
    <t>Number of children of lower secondary school completion age</t>
  </si>
  <si>
    <t>na: not applicable</t>
  </si>
  <si>
    <t>Table LN.2.8: Parity indices</t>
  </si>
  <si>
    <r>
      <t>Primary school adjusted net attendance ratio (NAR), total</t>
    </r>
    <r>
      <rPr>
        <vertAlign val="superscript"/>
        <sz val="8"/>
        <rFont val="Arial"/>
        <family val="2"/>
      </rPr>
      <t>1,2</t>
    </r>
  </si>
  <si>
    <r>
      <t>Gender parity index (GPI) for primary school adjusted NAR</t>
    </r>
    <r>
      <rPr>
        <vertAlign val="superscript"/>
        <sz val="8"/>
        <rFont val="Arial"/>
        <family val="2"/>
      </rPr>
      <t>3</t>
    </r>
  </si>
  <si>
    <r>
      <t>Lower secondary school adjusted net attendance ratio (NAR), total</t>
    </r>
    <r>
      <rPr>
        <vertAlign val="superscript"/>
        <sz val="8"/>
        <rFont val="Arial"/>
        <family val="2"/>
      </rPr>
      <t>1,2</t>
    </r>
  </si>
  <si>
    <r>
      <t>Gender parity index (GPI) for  lower secondary school adjusted NAR</t>
    </r>
    <r>
      <rPr>
        <vertAlign val="superscript"/>
        <sz val="8"/>
        <rFont val="Arial"/>
        <family val="2"/>
      </rPr>
      <t>3</t>
    </r>
  </si>
  <si>
    <t>Upper secondary school adjusted net attendance ratio (NAR), girls</t>
  </si>
  <si>
    <t>Upper secondary school adjusted net attendance ratio (NAR), boys</t>
  </si>
  <si>
    <r>
      <t>Upper secondary school adjusted net attendance ratio (NAR), total</t>
    </r>
    <r>
      <rPr>
        <vertAlign val="superscript"/>
        <sz val="8"/>
        <rFont val="Arial"/>
        <family val="2"/>
      </rPr>
      <t>1,2</t>
    </r>
  </si>
  <si>
    <r>
      <t>Gender parity index (GPI) for  upper secondary school adjusted NAR</t>
    </r>
    <r>
      <rPr>
        <vertAlign val="superscript"/>
        <sz val="8"/>
        <rFont val="Arial"/>
        <family val="2"/>
      </rPr>
      <t>3</t>
    </r>
  </si>
  <si>
    <r>
      <t>Total</t>
    </r>
    <r>
      <rPr>
        <vertAlign val="superscript"/>
        <sz val="8"/>
        <rFont val="Arial"/>
        <family val="2"/>
      </rPr>
      <t>3</t>
    </r>
  </si>
  <si>
    <r>
      <rPr>
        <b/>
        <vertAlign val="superscript"/>
        <sz val="8"/>
        <rFont val="Arial"/>
        <family val="2"/>
      </rPr>
      <t>1</t>
    </r>
    <r>
      <rPr>
        <b/>
        <sz val="8"/>
        <rFont val="Arial"/>
        <family val="2"/>
      </rPr>
      <t xml:space="preserve"> MICS indicator LN.11b - Parity indices (wealth); SDG indicator 4.5.1</t>
    </r>
  </si>
  <si>
    <r>
      <rPr>
        <b/>
        <vertAlign val="superscript"/>
        <sz val="8"/>
        <rFont val="Arial"/>
        <family val="2"/>
      </rPr>
      <t>2</t>
    </r>
    <r>
      <rPr>
        <b/>
        <sz val="8"/>
        <rFont val="Arial"/>
        <family val="2"/>
      </rPr>
      <t xml:space="preserve"> MICS indicator LN.11c - Parity indices (area); SDG indicator 4.5.1</t>
    </r>
  </si>
  <si>
    <r>
      <rPr>
        <b/>
        <vertAlign val="superscript"/>
        <sz val="8"/>
        <rFont val="Arial"/>
        <family val="2"/>
      </rPr>
      <t>3</t>
    </r>
    <r>
      <rPr>
        <b/>
        <sz val="8"/>
        <rFont val="Arial"/>
        <family val="2"/>
      </rPr>
      <t xml:space="preserve"> MICS indicator LN.11a - Parity indices (gender); SDG indicator 4.5.1</t>
    </r>
  </si>
  <si>
    <r>
      <rPr>
        <vertAlign val="superscript"/>
        <sz val="8"/>
        <rFont val="Arial"/>
        <family val="2"/>
      </rPr>
      <t xml:space="preserve">A </t>
    </r>
    <r>
      <rPr>
        <sz val="8"/>
        <rFont val="Arial"/>
        <family val="2"/>
      </rPr>
      <t>Includes emancipated children age 15-17 years and children age 18 or higher at the time of the interview</t>
    </r>
  </si>
  <si>
    <t>The participation rate in organized learning (one year before the official primary entry age), by sex as defined as the percentage of children in the given age range who participate in one or more organized learning programme, including programmes which offer a combination of education and care. Participation in early childhood and in primary education are both included. The age range will vary by country depending on the official age for entry to primary education.</t>
  </si>
  <si>
    <t>Percentage of children age 3-4 years who are developmentally on track for indicated domains</t>
  </si>
  <si>
    <t>Number of children age 3-4 years</t>
  </si>
  <si>
    <t>Literacy-numeracy</t>
  </si>
  <si>
    <t xml:space="preserve">Social-Emotional </t>
  </si>
  <si>
    <t xml:space="preserve">Urban </t>
  </si>
  <si>
    <t xml:space="preserve">Rural Coastal </t>
  </si>
  <si>
    <t xml:space="preserve">Rural Interior </t>
  </si>
  <si>
    <t>Age</t>
  </si>
  <si>
    <t>Missing</t>
  </si>
  <si>
    <r>
      <t xml:space="preserve">Responses to questions EC6-EC15 are used to determine whether children are developmentally on track in four domains: 
</t>
    </r>
    <r>
      <rPr>
        <b/>
        <i/>
        <sz val="8"/>
        <rFont val="Arial"/>
        <family val="2"/>
      </rPr>
      <t>Literacy-numeracy:</t>
    </r>
    <r>
      <rPr>
        <i/>
        <sz val="8"/>
        <rFont val="Arial"/>
        <family val="2"/>
      </rPr>
      <t xml:space="preserve"> Developmentally on track if at least two of the following are true: EC6=1 (Can identify/name at least ten letters of the alphabet), EC7=1 (Can read at least four simple, popular words), EC8=1 (Knows the name and recognizes the symbol of all numbers from 1 to 10).
</t>
    </r>
    <r>
      <rPr>
        <b/>
        <i/>
        <sz val="8"/>
        <rFont val="Arial"/>
        <family val="2"/>
      </rPr>
      <t>Physical:</t>
    </r>
    <r>
      <rPr>
        <i/>
        <sz val="8"/>
        <rFont val="Arial"/>
        <family val="2"/>
      </rPr>
      <t xml:space="preserve"> Developmentally on track if one or both of the following is true: EC9=1 (Can pick up a small object with two fingers, like a stick or a rock from the ground), EC10=2 (Is not sometimes too sick to play).
</t>
    </r>
    <r>
      <rPr>
        <b/>
        <i/>
        <sz val="8"/>
        <rFont val="Arial"/>
        <family val="2"/>
      </rPr>
      <t>Social-emotional:</t>
    </r>
    <r>
      <rPr>
        <i/>
        <sz val="8"/>
        <rFont val="Arial"/>
        <family val="2"/>
      </rPr>
      <t xml:space="preserve"> Developmentally on track if at least two of the following are true: EC13=1 (Gets along well with other children), EC14=2 (Does not kick, bite, or hit other children), EC15=2 (Does not get distracted easily).
</t>
    </r>
    <r>
      <rPr>
        <b/>
        <i/>
        <sz val="8"/>
        <rFont val="Arial"/>
        <family val="2"/>
      </rPr>
      <t>Learning:</t>
    </r>
    <r>
      <rPr>
        <i/>
        <sz val="8"/>
        <rFont val="Arial"/>
        <family val="2"/>
      </rPr>
      <t xml:space="preserve"> Developmentally on track if one or both of the following is true: EC11=1 (Follows simple directions on how to do something correctly), EC12=1 (When given something to do, is able to do it independently).
MICS indicator TC.53 is calculated as the percentage of children who are developmentally on track in at least three of the four component domains (literacy-numeracy, physical, social-emotional, and learning).</t>
    </r>
  </si>
  <si>
    <t>Table SR.6.1W: Literacy (women)</t>
  </si>
  <si>
    <t>Percent distribution of highest level attended and literacy</t>
  </si>
  <si>
    <t>ECE, Pre-primary and None</t>
  </si>
  <si>
    <t>Missing/DK</t>
  </si>
  <si>
    <t>Literate</t>
  </si>
  <si>
    <t>Illiterate</t>
  </si>
  <si>
    <t xml:space="preserve">    Urban</t>
  </si>
  <si>
    <t xml:space="preserve">    Rural Coastal</t>
  </si>
  <si>
    <t xml:space="preserve">    Rural Interior</t>
  </si>
  <si>
    <t>Respondents are distributed according to the highest level of school attended (WB6U) and further by the results of reading a short simple statement about everyday life (WB14).
Those who attended secondary or higher education (WB6U=2, 3 or 4) are classified as literate, as they are assumed literate due to their education level and are therefore not asked to read the statement. All others who successfully read the statement (WB14=3) are also classified as literate. 
The percent missing includes those for whom no sentence in the required language was available (WB14=6) or for whom no response was reported. If exceeding 10 percent in any category, caution should be exercised in the interpretation of the results. Additionally, a low response rate may be observed among certain age groups. Particularly, if the response rate of age group 15-24 years is below 95 percent, the data obtained through the Education module should be examined. In some countries, low response rates for this age group is due to boarding at secondary or higher education, in which case a large number of lost respondents would have been classified as literate had they been interviewed.</t>
  </si>
  <si>
    <t>Table SR.6.1M: Literacy (men)</t>
  </si>
  <si>
    <t>ECE, Pre-primary or none</t>
  </si>
  <si>
    <t>Respondents are distributed according to the highest level of school attended (MWB6U) and further by the results of reading a short simple statement about everyday life (MWB14).
Those who attended secondary or higher education (MWB6U=2, 3 or 4) are classified as literate, as they are assumed literate due to their education level and are therefore not asked to read the statement. All others who successfully read the statement (MWB14=3) are also classified as literate. 
The percent missing includes those for whom no sentence in the required language was available (MWB14=6) or for whom no response was reported. If exceeding 10 percent in any category, caution should be exercised in the interpretation of the results. Additionally, a low response rate may be observed among certain age groups. Particularly, if the response rate of age group 15-24 years is below 95 percent, the data obtained through the Education module should be examined. In some countries, low response rates for this age group is due to boarding at secondary or higher education, in which case a large number of lost respondents would have been classified as literate had they been interviewed.</t>
  </si>
  <si>
    <t>Table SR.9.4W: ICT skills (women)</t>
  </si>
  <si>
    <t>Percentage of women age 15-49 years who in the last 3 months have carried out computer related activities, Suriname MICS, 2018</t>
  </si>
  <si>
    <t>Percentage of women who in the last 3 months:</t>
  </si>
  <si>
    <t>Copied or moved a file or folder</t>
  </si>
  <si>
    <t>Used a copy and paste tool to duplicate or  move information within a document</t>
  </si>
  <si>
    <t>Sent e-mail with attached file, such as a  document, picture or video</t>
  </si>
  <si>
    <t>Used a basic arithmetic formula in a  spreadsheet</t>
  </si>
  <si>
    <t>Connected and installed a new device, such as  a modem, camera or printer</t>
  </si>
  <si>
    <t>Found, downloaded, installed and  configured  software</t>
  </si>
  <si>
    <t>Created an electronic presentation with  presentation software, including text, images, sound, video or charts</t>
  </si>
  <si>
    <t>Transfered a file between a computer and  other device</t>
  </si>
  <si>
    <r>
      <t>Performed at least one of the nine listed computer related activities</t>
    </r>
    <r>
      <rPr>
        <vertAlign val="superscript"/>
        <sz val="8"/>
        <rFont val="Arial"/>
        <family val="2"/>
      </rPr>
      <t>1,2</t>
    </r>
  </si>
  <si>
    <t xml:space="preserve">    Urban </t>
  </si>
  <si>
    <t>Table SR.9.4M: ICT skills (men)</t>
  </si>
  <si>
    <t>Percentage of men age 15-49 years who in the last 3 months have carried out computer related activities, Suriname MICS, 2018</t>
  </si>
  <si>
    <t>Percentage of men who in the last 3 months:</t>
  </si>
  <si>
    <t>This table shows the results of the 9 individual ICT skills asked in MMT6. The last column is computed as at least one yes to any of the 9 skills. The table is based on the full denominator of all men age 15-49.</t>
  </si>
  <si>
    <t>This table shows the results of the 9 individual ICT skills asked in MT6. The last column is computed as at least one yes to any of the 9 skills. The table is based on the full denominator of all women age 15-49.</t>
  </si>
  <si>
    <t>Table LN.2.4: Lower secondary school attendance and out of school adolescents</t>
  </si>
  <si>
    <t>Percentage of children of lower secondary school age attending secondary school or higher (adjusted net attendance ratio), percentage attending primary school, and percentage out of school, Suriname MICS, 2018</t>
  </si>
  <si>
    <t xml:space="preserve">Male </t>
  </si>
  <si>
    <t>Percentage of children:</t>
  </si>
  <si>
    <t>Number of children of lower secondary school age at beginning of school year</t>
  </si>
  <si>
    <t>Attending primary school</t>
  </si>
  <si>
    <t>12</t>
  </si>
  <si>
    <t>13</t>
  </si>
  <si>
    <t>14</t>
  </si>
  <si>
    <t>15</t>
  </si>
  <si>
    <t>Table LN.2.6: Upper secondary school attendance and out of school youth</t>
  </si>
  <si>
    <t>Percentage of children of upper secondary school age attending upper secondary school or higher (adjusted net attendance ratio), percentage attending lower secondary school, and percentage out of school, Suriname MICS, 2018</t>
  </si>
  <si>
    <t>Number of children of upper secondary school age at beginning of school year</t>
  </si>
  <si>
    <t>Attending lower secondary school</t>
  </si>
  <si>
    <t>16</t>
  </si>
  <si>
    <t>17</t>
  </si>
  <si>
    <t>18</t>
  </si>
  <si>
    <t>19</t>
  </si>
  <si>
    <t>Percentage of children age 3-4 years who are developmentally on track in literacy-numeracy, physical, social-emotional, and learning domains, and the early child development index score, Suriname MICS, 2018</t>
  </si>
  <si>
    <t xml:space="preserve"> Early child development index</t>
  </si>
  <si>
    <t>Nationaal</t>
  </si>
  <si>
    <t>Targets</t>
  </si>
  <si>
    <t>definition</t>
  </si>
  <si>
    <t>Tier</t>
  </si>
  <si>
    <t>data-availability</t>
  </si>
  <si>
    <t>Agency</t>
  </si>
  <si>
    <t>latest</t>
  </si>
  <si>
    <t>data available by sex, age, location etc</t>
  </si>
  <si>
    <t>national 'approved ' indicator: yes =1/No =0</t>
  </si>
  <si>
    <t>latest statistics</t>
  </si>
  <si>
    <t>reporting agency/ministry</t>
  </si>
  <si>
    <t>custodian</t>
  </si>
  <si>
    <t>remarks</t>
  </si>
  <si>
    <t>national priority score</t>
  </si>
  <si>
    <t>Yes, full=2 , partial =1/ NO=0</t>
  </si>
  <si>
    <t>adm data</t>
  </si>
  <si>
    <t>census/ survey</t>
  </si>
  <si>
    <t>publications/ studies</t>
  </si>
  <si>
    <t>other</t>
  </si>
  <si>
    <t>NSO</t>
  </si>
  <si>
    <t>MINISTRY</t>
  </si>
  <si>
    <t>Other</t>
  </si>
  <si>
    <t>website</t>
  </si>
  <si>
    <t>year</t>
  </si>
  <si>
    <t>Tier I</t>
  </si>
  <si>
    <t xml:space="preserve">OWC, afd O&amp;P  </t>
  </si>
  <si>
    <t>MICS 2018</t>
  </si>
  <si>
    <t xml:space="preserve">yes, prepare list </t>
  </si>
  <si>
    <t>Yes, secundary data</t>
  </si>
  <si>
    <t>OWC, main data agency</t>
  </si>
  <si>
    <t>https://statistics-suriname.org/wp-content/uploads/2019/08/Suriname-MICS-6-Survey-Findings-Report.pdf</t>
  </si>
  <si>
    <t>by gender, and location</t>
  </si>
  <si>
    <t>2020, zie table VNR , excelframework, statistics</t>
  </si>
  <si>
    <t xml:space="preserve">UNESCO-UIS
</t>
  </si>
  <si>
    <t>OWC , O&amp;P</t>
  </si>
  <si>
    <t>UNESCO-UIS</t>
  </si>
  <si>
    <t>Tier II</t>
  </si>
  <si>
    <t>SOZAVO; main agency</t>
  </si>
  <si>
    <t>gender, location, ethnicity, functionality, age</t>
  </si>
  <si>
    <t>2018, zie  VNR , excelframework, statistics; MICS table .....page 262  of SFR</t>
  </si>
  <si>
    <t>Sozavo</t>
  </si>
  <si>
    <t xml:space="preserve">UNICEF
</t>
  </si>
  <si>
    <t xml:space="preserve">OWC, O&amp;P </t>
  </si>
  <si>
    <t>sex, location</t>
  </si>
  <si>
    <t>The percentage of youth and adults in a given age range (e.g. 15-24 years, 25-64 years, etc.) participating in formal or non-formal education or training in a given time period (e.g. last 12 months).</t>
  </si>
  <si>
    <t>GBS &amp;OWC</t>
  </si>
  <si>
    <t>Statistical yearbook</t>
  </si>
  <si>
    <t>yes, partial primary data and partial secundary data</t>
  </si>
  <si>
    <t>https://statistics-suriname.org/wp-content/uploads/2021/08/Statistisch-Jaarboek_Statistical-Yearbook-2019-2020.pdf</t>
  </si>
  <si>
    <t>OWC &amp;NSO</t>
  </si>
  <si>
    <t>OWC adminstrates only primary and lower sec level regarding formal education; Secondary high and tertiary are collected by GBS</t>
  </si>
  <si>
    <t>The proportion of youth and adults with information and communications technology (ICT) skills, by type of skill as defined as the percentage of individuals that have undertaken certain ICT-related activities in the last 3 months. The indicator is expressed as a percentage.</t>
  </si>
  <si>
    <t xml:space="preserve"> MICS 2018</t>
  </si>
  <si>
    <t xml:space="preserve">yes, secondary </t>
  </si>
  <si>
    <t>sex, location and more</t>
  </si>
  <si>
    <t>2018, zie table VNR , excelframework, statistics</t>
  </si>
  <si>
    <t>sozavo</t>
  </si>
  <si>
    <t xml:space="preserve">UNESCO-UIS, 
ITU
</t>
  </si>
  <si>
    <t>Tier I/II depending on indice</t>
  </si>
  <si>
    <t>yes , all if MICS</t>
  </si>
  <si>
    <t>The proportion of youth (aged 15-24 years) and of adults (aged 15 years and above) who have achieved or exceeded a fixed level of proficiency in (a) literacy and (b) numeracy.</t>
  </si>
  <si>
    <t>OWC should validate and prepare for further year</t>
  </si>
  <si>
    <t>Indicator 4.7.1/12.8.1/13.3.1 measures the extent to which countries mainstream Global Citizenship Education (GCED) and Education for Sustainable Development (ESD) in their education systems. This is an indicator of characteristics of different aspects of education systems:  education policies, curricula, teacher training and student assessment as reported by government officials, ideally following consultation with other government ministries, national human rights institutes, the education sector and civil society organizations. It measures what governments intend and not what is implemented in practice in schools and classrooms.</t>
  </si>
  <si>
    <t>qualitative data, see OWC educationpolicy, school programa and courses; see Cie ADEKUS</t>
  </si>
  <si>
    <t>The percentage of schools by level of education ((primary, lower secondary and upper secondary education) primary education) with access to the given facility or service.</t>
  </si>
  <si>
    <t>Gross disbursements of total ODA from all donors for scholarships</t>
  </si>
  <si>
    <t xml:space="preserve">OECD
</t>
  </si>
  <si>
    <t>QWC, P&amp;O</t>
  </si>
  <si>
    <t xml:space="preserve">gender, educational level </t>
  </si>
  <si>
    <t>owc</t>
  </si>
  <si>
    <t>4.1.1 Proportion of children and young people (a) in grades 2/3; (b) at the end of primary; and (c) at the end of lower secondary achieving at least a minimum proficiency level in (i) reading and (ii) mathematics, by sex</t>
  </si>
  <si>
    <t>4.5.1 Parity indices (female/male, rural/urban, bottom/top wealth quintile and others such as disability status, indigenous peoples and conflict-affected, as data become available) for all education indicators on this list that can be disaggregated</t>
  </si>
  <si>
    <t>4.6.1 Proportion of population in a given age group achieving at least a fixed level of proficiency in functional (a) literacy and (b) numeracy skills, by sex</t>
  </si>
  <si>
    <t>4.7.1 Extent to which (i) global citizenship education and (ii) education for sustainable development are mainstreamed in (a) national education policies; (b) curricula; (c) teacher education; and (d) student assessment</t>
  </si>
  <si>
    <t>4.a.1 Proportion of schools offering basic services, by type of service</t>
  </si>
  <si>
    <t>4.b.1 Volume of official development assistance flows for scholarships by sector and type of study</t>
  </si>
  <si>
    <t>4.c.1 Proportion of teachers with the minimum required qualifications, by education level</t>
  </si>
  <si>
    <t>ADMINISTRATIVE DATA</t>
  </si>
  <si>
    <t>Soure: MICS 2018</t>
  </si>
  <si>
    <t>MICS DATA</t>
  </si>
  <si>
    <t>Source: MICS 2018</t>
  </si>
  <si>
    <r>
      <t>Gross intake rate to the last grade of primary school</t>
    </r>
    <r>
      <rPr>
        <vertAlign val="superscript"/>
        <sz val="8"/>
        <rFont val="Times New Roman"/>
        <family val="1"/>
      </rPr>
      <t>1</t>
    </r>
  </si>
  <si>
    <r>
      <t>Primary school completion rate</t>
    </r>
    <r>
      <rPr>
        <vertAlign val="superscript"/>
        <sz val="8"/>
        <rFont val="Times New Roman"/>
        <family val="1"/>
      </rPr>
      <t>2</t>
    </r>
  </si>
  <si>
    <r>
      <t>Number of children age 14-16 years</t>
    </r>
    <r>
      <rPr>
        <vertAlign val="superscript"/>
        <sz val="8"/>
        <rFont val="Times New Roman"/>
        <family val="1"/>
      </rPr>
      <t>A</t>
    </r>
  </si>
  <si>
    <r>
      <t>Effective transition rate to lower secondary school</t>
    </r>
    <r>
      <rPr>
        <vertAlign val="superscript"/>
        <sz val="8"/>
        <rFont val="Times New Roman"/>
        <family val="1"/>
      </rPr>
      <t>3</t>
    </r>
  </si>
  <si>
    <r>
      <t>Gross intake rate to the last grade of lower secondary school</t>
    </r>
    <r>
      <rPr>
        <vertAlign val="superscript"/>
        <sz val="8"/>
        <rFont val="Times New Roman"/>
        <family val="1"/>
      </rPr>
      <t>4</t>
    </r>
  </si>
  <si>
    <r>
      <t>Lower secondary completion rate</t>
    </r>
    <r>
      <rPr>
        <vertAlign val="superscript"/>
        <sz val="8"/>
        <rFont val="Times New Roman"/>
        <family val="1"/>
      </rPr>
      <t>5</t>
    </r>
  </si>
  <si>
    <r>
      <t>Number of adolescents age 18-20 years</t>
    </r>
    <r>
      <rPr>
        <vertAlign val="superscript"/>
        <sz val="8"/>
        <rFont val="Times New Roman"/>
        <family val="1"/>
      </rPr>
      <t>A</t>
    </r>
  </si>
  <si>
    <r>
      <t>Upper secondary completion rate</t>
    </r>
    <r>
      <rPr>
        <vertAlign val="superscript"/>
        <sz val="8"/>
        <rFont val="Times New Roman"/>
        <family val="1"/>
      </rPr>
      <t>6</t>
    </r>
  </si>
  <si>
    <r>
      <t>Number of youth age 22-24 years</t>
    </r>
    <r>
      <rPr>
        <vertAlign val="superscript"/>
        <sz val="8"/>
        <rFont val="Times New Roman"/>
        <family val="1"/>
      </rPr>
      <t>A</t>
    </r>
  </si>
  <si>
    <r>
      <rPr>
        <b/>
        <vertAlign val="superscript"/>
        <sz val="8"/>
        <rFont val="Times New Roman"/>
        <family val="1"/>
      </rPr>
      <t xml:space="preserve">1 </t>
    </r>
    <r>
      <rPr>
        <b/>
        <sz val="8"/>
        <rFont val="Times New Roman"/>
        <family val="1"/>
      </rPr>
      <t>MICS indicator LN.7a - Gross intake rate to the last grade (Primary)</t>
    </r>
  </si>
  <si>
    <r>
      <t xml:space="preserve">2 </t>
    </r>
    <r>
      <rPr>
        <b/>
        <sz val="8"/>
        <rFont val="Times New Roman"/>
        <family val="1"/>
      </rPr>
      <t>MICS indicator LN.8a - Completion rate (Primary)</t>
    </r>
  </si>
  <si>
    <r>
      <t xml:space="preserve">3 </t>
    </r>
    <r>
      <rPr>
        <b/>
        <sz val="8"/>
        <rFont val="Times New Roman"/>
        <family val="1"/>
      </rPr>
      <t>MICS indicator LN.9 - Effective transition rate to lower secondary school</t>
    </r>
  </si>
  <si>
    <r>
      <t xml:space="preserve">4 </t>
    </r>
    <r>
      <rPr>
        <b/>
        <sz val="8"/>
        <rFont val="Times New Roman"/>
        <family val="1"/>
      </rPr>
      <t>MICS indicator LN.7b - Gross intake rate to the last grade (Lower secondary)</t>
    </r>
  </si>
  <si>
    <r>
      <t xml:space="preserve">5 </t>
    </r>
    <r>
      <rPr>
        <b/>
        <sz val="8"/>
        <rFont val="Times New Roman"/>
        <family val="1"/>
      </rPr>
      <t>MICS indicator LN.8b - Completion rate (Lower secondary)</t>
    </r>
  </si>
  <si>
    <r>
      <t xml:space="preserve">6 </t>
    </r>
    <r>
      <rPr>
        <b/>
        <sz val="8"/>
        <rFont val="Times New Roman"/>
        <family val="1"/>
      </rPr>
      <t>MICS indicator LN.8c - Completion rate (Upper secondary)</t>
    </r>
  </si>
  <si>
    <r>
      <rPr>
        <vertAlign val="superscript"/>
        <sz val="8"/>
        <rFont val="Times New Roman"/>
        <family val="1"/>
      </rPr>
      <t>A</t>
    </r>
    <r>
      <rPr>
        <sz val="8"/>
        <rFont val="Times New Roman"/>
        <family val="1"/>
      </rPr>
      <t xml:space="preserve"> Total number of children age 3-5 years above the intended age for the last grade, for primary, lower and upper secondary, respectively</t>
    </r>
  </si>
  <si>
    <r>
      <rPr>
        <vertAlign val="superscript"/>
        <sz val="8"/>
        <rFont val="Times New Roman"/>
        <family val="1"/>
      </rPr>
      <t>B</t>
    </r>
    <r>
      <rPr>
        <sz val="8"/>
        <rFont val="Times New Roman"/>
        <family val="1"/>
      </rPr>
      <t xml:space="preserve"> Includes emancipated children age 15-17 years and children age 18 or higher at the time of the interview</t>
    </r>
  </si>
  <si>
    <t xml:space="preserve">The domains included in the indicator for SDG indicator 4.2.1 include the following concepts:
• Health: gross motor development, fine motor development and self-care
• Learning: expressive language, literacy, numeracy, pre-writing, and executive functioning
• Psychosocial                                                                                                                                                                                                              The recommended measure for SDG 4.2.1 is the Early Childhood Development Index 2030 (ECDI2030) which is a 20-item instrument to measure developmentaloutcomes among children aged 24 to 59 months in population-based surveys. The indicator derived from the ECDI2030 is the proportion of children aged 24 to 59 months who have achieved the minimum number of milestones expected for their age group, defined as follows:
• Children age 24 to 29 months are classified as developmentally on-track if they have achieved at least 7 milestones;
• Children age 30 to 35 months are classified as developmentally on-track if they have achieved at least 9 milestones;
• Children age 36 to 41 months are classified as developmentally on-track if they have achieved at least 11 milestones;
• Children age 42 to 47 months are classified as developmentally on-track if they have achieved at least 13 milestones;
• Children age 48 to 59 months are classified as developmentally on-track if they have achieved at least 15 milestones. </t>
  </si>
  <si>
    <r>
      <t>Early child development index score</t>
    </r>
    <r>
      <rPr>
        <vertAlign val="superscript"/>
        <sz val="10"/>
        <rFont val="Times New Roman"/>
        <family val="1"/>
      </rPr>
      <t>1</t>
    </r>
  </si>
  <si>
    <r>
      <rPr>
        <b/>
        <vertAlign val="superscript"/>
        <sz val="10"/>
        <rFont val="Times New Roman"/>
        <family val="1"/>
      </rPr>
      <t xml:space="preserve">1 </t>
    </r>
    <r>
      <rPr>
        <b/>
        <sz val="10"/>
        <rFont val="Times New Roman"/>
        <family val="1"/>
      </rPr>
      <t>MICS indicator TC.53- Early child development index; SDG Indicator 4.2.1</t>
    </r>
  </si>
  <si>
    <t>MICS data</t>
  </si>
  <si>
    <t>Administrative data</t>
  </si>
  <si>
    <t>MICS Data</t>
  </si>
  <si>
    <r>
      <t>Net attendance ratio (adjusted)</t>
    </r>
    <r>
      <rPr>
        <vertAlign val="superscript"/>
        <sz val="8"/>
        <rFont val="Times New Roman"/>
        <family val="1"/>
      </rPr>
      <t>1</t>
    </r>
  </si>
  <si>
    <r>
      <t>Out of school</t>
    </r>
    <r>
      <rPr>
        <vertAlign val="superscript"/>
        <sz val="8"/>
        <rFont val="Times New Roman"/>
        <family val="1"/>
      </rPr>
      <t>2,A</t>
    </r>
  </si>
  <si>
    <r>
      <t>Out of school</t>
    </r>
    <r>
      <rPr>
        <vertAlign val="superscript"/>
        <sz val="8"/>
        <rFont val="Times New Roman"/>
        <family val="1"/>
      </rPr>
      <t>A</t>
    </r>
  </si>
  <si>
    <t>Bron: MICS 2018</t>
  </si>
  <si>
    <t>MICS 2018 data</t>
  </si>
  <si>
    <t>Source: Ministry of Education, Science and Culture,2021</t>
  </si>
  <si>
    <t xml:space="preserve">4.7.1 Extent to which (i) global citizenship education and (ii) education for sustainable development are mainstreamed in (a) national education policies; (b) curricula; (c) teacher education; and (d) student assessment  </t>
  </si>
  <si>
    <t>Proportion of teachers in : pre-primary,primary and lower-secondary education who have received at least the minimum organized teacher training  (e.g. pedagogical training) ore-service or in- service require for teaching at the relevant level in a given country by,sex</t>
  </si>
  <si>
    <r>
      <t xml:space="preserve">Percent distribution of women age </t>
    </r>
    <r>
      <rPr>
        <sz val="8"/>
        <color rgb="FFFF0000"/>
        <rFont val="Times New Roman"/>
        <family val="1"/>
      </rPr>
      <t>15-49 years</t>
    </r>
    <r>
      <rPr>
        <sz val="8"/>
        <rFont val="Times New Roman"/>
        <family val="1"/>
      </rPr>
      <t xml:space="preserve"> by highest level of school attended and literacy, and the total percentage literate, Suriname MICS, 2018</t>
    </r>
  </si>
  <si>
    <r>
      <t xml:space="preserve">Percent distribution of men age </t>
    </r>
    <r>
      <rPr>
        <b/>
        <sz val="8"/>
        <color rgb="FFFF0000"/>
        <rFont val="Times New Roman"/>
        <family val="1"/>
      </rPr>
      <t xml:space="preserve">15-49 </t>
    </r>
    <r>
      <rPr>
        <sz val="8"/>
        <rFont val="Times New Roman"/>
        <family val="1"/>
      </rPr>
      <t>years by highest level of school attended and literacy, and the total percentage literate, Suriname MICS, 2018</t>
    </r>
  </si>
  <si>
    <r>
      <t>Total percentage literate</t>
    </r>
    <r>
      <rPr>
        <vertAlign val="superscript"/>
        <sz val="8"/>
        <rFont val="Times New Roman"/>
        <family val="1"/>
      </rPr>
      <t>1</t>
    </r>
  </si>
  <si>
    <r>
      <t>Lower Secondary</t>
    </r>
    <r>
      <rPr>
        <vertAlign val="superscript"/>
        <sz val="8"/>
        <rFont val="Times New Roman"/>
        <family val="1"/>
      </rPr>
      <t>A</t>
    </r>
  </si>
  <si>
    <r>
      <t>Upper Secondary</t>
    </r>
    <r>
      <rPr>
        <vertAlign val="superscript"/>
        <sz val="8"/>
        <rFont val="Times New Roman"/>
        <family val="1"/>
      </rPr>
      <t>A</t>
    </r>
  </si>
  <si>
    <r>
      <t>Higher</t>
    </r>
    <r>
      <rPr>
        <vertAlign val="superscript"/>
        <sz val="8"/>
        <rFont val="Times New Roman"/>
        <family val="1"/>
      </rPr>
      <t>A</t>
    </r>
  </si>
  <si>
    <r>
      <rPr>
        <b/>
        <vertAlign val="superscript"/>
        <sz val="8"/>
        <rFont val="Times New Roman"/>
        <family val="1"/>
      </rPr>
      <t>1</t>
    </r>
    <r>
      <rPr>
        <b/>
        <sz val="8"/>
        <rFont val="Times New Roman"/>
        <family val="1"/>
      </rPr>
      <t xml:space="preserve"> MICS indicator SR.2 - Literacy rate (age 15-24 years)</t>
    </r>
  </si>
  <si>
    <r>
      <rPr>
        <vertAlign val="superscript"/>
        <sz val="8"/>
        <rFont val="Times New Roman"/>
        <family val="1"/>
      </rPr>
      <t xml:space="preserve">A </t>
    </r>
    <r>
      <rPr>
        <sz val="8"/>
        <rFont val="Times New Roman"/>
        <family val="1"/>
      </rPr>
      <t>Respondents who have attended secondary school or higher are considered literate and are not tested.</t>
    </r>
  </si>
  <si>
    <t>Source: MICS 2010</t>
  </si>
  <si>
    <t>UNSD Indicator Codes†</t>
  </si>
  <si>
    <t>linked to Nat.Dev.Plan  2017-2021 ; yes =1/ no=0</t>
  </si>
  <si>
    <t>Link to MSDCF; yes =1/ no=0</t>
  </si>
  <si>
    <t>linked to Nat.Dev.Plan 2022-2026    yes =1/ no=0</t>
  </si>
  <si>
    <t>Linked to CARICOM ind;                       yes =1/ no=0</t>
  </si>
  <si>
    <r>
      <t>4.1.1 Proportion of children and young people (</t>
    </r>
    <r>
      <rPr>
        <i/>
        <sz val="11"/>
        <color theme="1"/>
        <rFont val="Calibri"/>
        <family val="2"/>
        <scheme val="minor"/>
      </rPr>
      <t>a</t>
    </r>
    <r>
      <rPr>
        <sz val="11"/>
        <color theme="1"/>
        <rFont val="Calibri"/>
        <family val="2"/>
        <scheme val="minor"/>
      </rPr>
      <t>) in grades 2/3; (</t>
    </r>
    <r>
      <rPr>
        <i/>
        <sz val="11"/>
        <color theme="1"/>
        <rFont val="Calibri"/>
        <family val="2"/>
        <scheme val="minor"/>
      </rPr>
      <t>b</t>
    </r>
    <r>
      <rPr>
        <sz val="11"/>
        <color theme="1"/>
        <rFont val="Calibri"/>
        <family val="2"/>
        <scheme val="minor"/>
      </rPr>
      <t>) at the end of primary; and (</t>
    </r>
    <r>
      <rPr>
        <i/>
        <sz val="11"/>
        <color theme="1"/>
        <rFont val="Calibri"/>
        <family val="2"/>
        <scheme val="minor"/>
      </rPr>
      <t>c</t>
    </r>
    <r>
      <rPr>
        <sz val="11"/>
        <color theme="1"/>
        <rFont val="Calibri"/>
        <family val="2"/>
        <scheme val="minor"/>
      </rPr>
      <t>) at the end of lower secondary achieving at least a minimum proficiency level in (i) reading and (ii) mathematics, by sex</t>
    </r>
  </si>
  <si>
    <r>
      <t xml:space="preserve">The number of people in selected age groups participating in formal or non-formal education or training is expressed as a percentage of the population of the same age.
PRAGi = EAGi/PAGi
where:
PRAGi = participation rate of the population in age group i in formal and non-formal education and training
EAGi = enrolment of the population in age group i in formal and non-formal education and training
PAGi = population in age group i
i = </t>
    </r>
    <r>
      <rPr>
        <sz val="11"/>
        <color rgb="FFFF0000"/>
        <rFont val="Calibri"/>
        <family val="2"/>
        <scheme val="minor"/>
      </rPr>
      <t>15-24</t>
    </r>
    <r>
      <rPr>
        <sz val="11"/>
        <color theme="1"/>
        <rFont val="Calibri"/>
        <family val="2"/>
        <scheme val="minor"/>
      </rPr>
      <t>, 15 and above, 25-64, etc.</t>
    </r>
  </si>
  <si>
    <r>
      <t xml:space="preserve">The percentage of youth and adults in a given age range </t>
    </r>
    <r>
      <rPr>
        <sz val="11"/>
        <color rgb="FFFF0000"/>
        <rFont val="Calibri"/>
        <family val="2"/>
        <scheme val="minor"/>
      </rPr>
      <t xml:space="preserve">(e.g. 15-24 years, 25-64 years, etc.) </t>
    </r>
    <r>
      <rPr>
        <sz val="11"/>
        <color theme="1"/>
        <rFont val="Calibri"/>
        <family val="2"/>
        <scheme val="minor"/>
      </rPr>
      <t>participating in formal or non-formal education or training in a given time period (e.g. last 12 months).</t>
    </r>
  </si>
  <si>
    <t>no data avaible</t>
  </si>
  <si>
    <t>linked to RP, yes =1/ no=0</t>
  </si>
  <si>
    <t>Regional</t>
  </si>
  <si>
    <t>Passed</t>
  </si>
  <si>
    <t>Pass rate</t>
  </si>
  <si>
    <t>2008/2009</t>
  </si>
  <si>
    <t>2009/2010</t>
  </si>
  <si>
    <t>2010/2011</t>
  </si>
  <si>
    <t>2011/2012</t>
  </si>
  <si>
    <t>2012/2013</t>
  </si>
  <si>
    <t>2013/2014</t>
  </si>
  <si>
    <t>2014/2015</t>
  </si>
  <si>
    <t>2015/2016</t>
  </si>
  <si>
    <t>2016/2017</t>
  </si>
  <si>
    <t>2017/2018</t>
  </si>
  <si>
    <t>2018/2019</t>
  </si>
  <si>
    <t>2019/2020</t>
  </si>
  <si>
    <t>2021/2022</t>
  </si>
  <si>
    <t>2020/2021</t>
  </si>
  <si>
    <t>NA</t>
  </si>
  <si>
    <t>Pass Percentage of Secondary Education (M.U.L.O) Completer's Examination (in number of pupils)</t>
  </si>
  <si>
    <t>NA (63.4 without re-exams)</t>
  </si>
  <si>
    <t>V.W.O.</t>
  </si>
  <si>
    <t>H.A.V.O.</t>
  </si>
  <si>
    <t>M.B.O.</t>
  </si>
  <si>
    <t>Total Students</t>
  </si>
  <si>
    <t>Type of Education</t>
  </si>
  <si>
    <t>M</t>
  </si>
  <si>
    <t>F</t>
  </si>
  <si>
    <t>.</t>
  </si>
  <si>
    <t>Source: Ministry of Education, Science and Culture, Research and Planning</t>
  </si>
  <si>
    <t>Retrieved from:</t>
  </si>
  <si>
    <t>https://statistics-suriname.org/wp-content/uploads/2025/01/Statistisch-Jaarboek-Statistical-Yearbook-2020-2021-2022-dec-2023-corr-jan-2025.pdf</t>
  </si>
  <si>
    <t>Table 9.6b</t>
  </si>
  <si>
    <t xml:space="preserve">VWMKO Graduates by Sex and Type of Education,
School Years 2019/2020 – 2021/2022 </t>
  </si>
  <si>
    <t>Table 9.5</t>
  </si>
  <si>
    <t>Source: SDGs Statistical Knowledge Management Hub</t>
  </si>
  <si>
    <t xml:space="preserve">Retrieved from: </t>
  </si>
  <si>
    <t>https://agenda2030lac.org/estadisticas/regional-data-bank-statistical-follow-up-sdg-1.html?lang=en</t>
  </si>
  <si>
    <t>SDG 4.2.2</t>
  </si>
  <si>
    <t>Total population</t>
  </si>
  <si>
    <t xml:space="preserve">No </t>
  </si>
  <si>
    <t xml:space="preserve">Yes </t>
  </si>
  <si>
    <t>Enrollment in a formal educational institution, by Sex (%), 2022</t>
  </si>
  <si>
    <t>Enrollment in a formal educational institution, by Age (%), 2022</t>
  </si>
  <si>
    <t>3-10</t>
  </si>
  <si>
    <t>11-20</t>
  </si>
  <si>
    <t>21-30</t>
  </si>
  <si>
    <t>31-40</t>
  </si>
  <si>
    <t>41-50</t>
  </si>
  <si>
    <t>51+</t>
  </si>
  <si>
    <t>Source: Suriname Survey of Living Conditions, 2022</t>
  </si>
  <si>
    <t>Sending Emails</t>
  </si>
  <si>
    <t>Making calls</t>
  </si>
  <si>
    <t>Use Social Networks</t>
  </si>
  <si>
    <t>Finding info about Goods</t>
  </si>
  <si>
    <t>Online voting</t>
  </si>
  <si>
    <t>Internet Banking</t>
  </si>
  <si>
    <t>s</t>
  </si>
  <si>
    <t>Activities where y ou used internet in the last 3 months, 2022 (in %)</t>
  </si>
  <si>
    <t>Activities where y ou used internet in the last 3 months, 2022 (in count of people)</t>
  </si>
  <si>
    <t>2008</t>
  </si>
  <si>
    <t>2009</t>
  </si>
  <si>
    <t>2010</t>
  </si>
  <si>
    <t>2011</t>
  </si>
  <si>
    <t>2012</t>
  </si>
  <si>
    <t>2013</t>
  </si>
  <si>
    <t>2014</t>
  </si>
  <si>
    <t>2015</t>
  </si>
  <si>
    <t>2016</t>
  </si>
  <si>
    <t>2017</t>
  </si>
  <si>
    <t>2018</t>
  </si>
  <si>
    <t>2019</t>
  </si>
  <si>
    <t>2020</t>
  </si>
  <si>
    <t>2021</t>
  </si>
  <si>
    <t>Adjusted gender parity index for participation rate in organized learning (one year before the official primary entry age), (ratio)</t>
  </si>
  <si>
    <t>SDG 4.5.1</t>
  </si>
  <si>
    <t>Adjusted gender parity index for the proportion of teachers with the minimum required qualifications, by education level, (ratio)</t>
  </si>
  <si>
    <t>Creditor &amp; Loan</t>
  </si>
  <si>
    <t>Signed</t>
  </si>
  <si>
    <t>Amount</t>
  </si>
  <si>
    <t>General Objective</t>
  </si>
  <si>
    <t>Disbursement Period</t>
  </si>
  <si>
    <t>Repayment Period</t>
  </si>
  <si>
    <t>Grace Period</t>
  </si>
  <si>
    <t>Credit Fee</t>
  </si>
  <si>
    <t>Interest</t>
  </si>
  <si>
    <t>US$ 30 million</t>
  </si>
  <si>
    <t>5 Years</t>
  </si>
  <si>
    <t>5.5 Years</t>
  </si>
  <si>
    <t>Source: Suriname Debt Management Office</t>
  </si>
  <si>
    <t>For all loans:</t>
  </si>
  <si>
    <t>https://sdmo.org/index.php/leenovereenkomsten</t>
  </si>
  <si>
    <t>IADB No. 5892/OC-SUSkills for Growth: Improving Education Opportunities and Competitiveness</t>
  </si>
  <si>
    <t>November 2024</t>
  </si>
  <si>
    <t>US$ 40 million</t>
  </si>
  <si>
    <t>Improve Education Opportunities and Competitiveness</t>
  </si>
  <si>
    <t>25 Years</t>
  </si>
  <si>
    <t>SOFR Based interest</t>
  </si>
  <si>
    <t>Note: this is not specifically for Scholarships</t>
  </si>
  <si>
    <t>https://sdmo.org/documenten/leningen/foreign_loan_agreements_2024.pdf</t>
  </si>
  <si>
    <t>IaDB - Consolidating
Access to inclusive
Quality Education in
Suriname</t>
  </si>
  <si>
    <t>February 2022</t>
  </si>
  <si>
    <t>To improve the quality of education in Suriname</t>
  </si>
  <si>
    <t>25 years from signing date (semiannual)</t>
  </si>
  <si>
    <t>5,5 year</t>
  </si>
  <si>
    <t>LIBOR (3M) + lending spread</t>
  </si>
  <si>
    <t>Max 0,75%</t>
  </si>
  <si>
    <t>Primary Education</t>
  </si>
  <si>
    <t>Stichting Mytylschool</t>
  </si>
  <si>
    <t>The Mytylschool Suriname Foundation is a school for children with a physical disability.</t>
  </si>
  <si>
    <t>District</t>
  </si>
  <si>
    <t>NICKERIE</t>
  </si>
  <si>
    <t>S.O. W.H.C. MONKOU</t>
  </si>
  <si>
    <t>ACORNISTR 92</t>
  </si>
  <si>
    <t>S.O./ V.S.O. LION JAN GRUNTJES</t>
  </si>
  <si>
    <t>PARA</t>
  </si>
  <si>
    <t>S.O./ V.S.O. FAJALOBI</t>
  </si>
  <si>
    <t xml:space="preserve">JARABAKALAAN </t>
  </si>
  <si>
    <t>PARAMARIBO</t>
  </si>
  <si>
    <t>S.O.  MYTYLSCHOOL</t>
  </si>
  <si>
    <t>MARGARETHALAAN</t>
  </si>
  <si>
    <t>LOUIS BRAILLE   S.O.</t>
  </si>
  <si>
    <t>Dr. Sophie Redmondstraat 167</t>
  </si>
  <si>
    <t>L.O.M. SAMUEL       GLO/SO</t>
  </si>
  <si>
    <t>JOHAN BODEGRAVENLAAN</t>
  </si>
  <si>
    <t xml:space="preserve">S.O. / V.S.O.  EMMA </t>
  </si>
  <si>
    <t>LOTJESSTEEG</t>
  </si>
  <si>
    <t>S.O. MA RETRAITE</t>
  </si>
  <si>
    <t>Gijsbertusstraat # 3</t>
  </si>
  <si>
    <t>S.O. LIVORNO</t>
  </si>
  <si>
    <t>PANDIT PALTAN TEWARIEWE</t>
  </si>
  <si>
    <t>S.O. JANKIELAAN</t>
  </si>
  <si>
    <t>JANKIELAAN               61</t>
  </si>
  <si>
    <t>S.O. LAMTOROSTRAAT / B.O. FLORA</t>
  </si>
  <si>
    <t>LAMTOROSTRAAT</t>
  </si>
  <si>
    <t>S.O. MARCEL RIA</t>
  </si>
  <si>
    <t>S.O. DE BLOEMENTUIN</t>
  </si>
  <si>
    <t>ACHTERSTEEG</t>
  </si>
  <si>
    <t>S.O. GRIETJEBIE</t>
  </si>
  <si>
    <t>De Rodekruislaan #11</t>
  </si>
  <si>
    <t xml:space="preserve">S.O. JULE FERNANDES </t>
  </si>
  <si>
    <t>ALBERTLAAN</t>
  </si>
  <si>
    <t xml:space="preserve">KENNEDY </t>
  </si>
  <si>
    <t xml:space="preserve">J.A. PENGELSTRAAT </t>
  </si>
  <si>
    <t>S.O. HUBSTINA</t>
  </si>
  <si>
    <t>SARAMACCA</t>
  </si>
  <si>
    <t>S.O TAMBAHREDJO</t>
  </si>
  <si>
    <t>JOSSIEKREEKWEG 280</t>
  </si>
  <si>
    <t>WANICA</t>
  </si>
  <si>
    <t>JENNY MULLER        GLO / SO</t>
  </si>
  <si>
    <t>SANTO POLDERWEG</t>
  </si>
  <si>
    <t xml:space="preserve">S.O. / V.S.O.  LELYDORP </t>
  </si>
  <si>
    <t>JAVAWEG 11 / VAN  DRIMMELENWEG</t>
  </si>
  <si>
    <t>S.O. / V.S.O.  WELGEDACHT C</t>
  </si>
  <si>
    <t>VERL WELGEDACHT  C            374</t>
  </si>
  <si>
    <t>School Name</t>
  </si>
  <si>
    <t>Adress</t>
  </si>
  <si>
    <t>List of Schools for Children with Special Needs</t>
  </si>
  <si>
    <t>PARAMRIBO</t>
  </si>
  <si>
    <t>KANARIES</t>
  </si>
  <si>
    <t>LOEFBEEKLAAN 5</t>
  </si>
  <si>
    <t>A.J.D. WIJDENBOSCH</t>
  </si>
  <si>
    <t>BETERWONENSTR                 6</t>
  </si>
  <si>
    <t>KLEUTERSCHOOL DE ONDERNEMERTJES</t>
  </si>
  <si>
    <t>HENK ARONSTRAAT 112-114</t>
  </si>
  <si>
    <t>Source: Ministry of Education, Science and Culture, Section of Research and Planning</t>
  </si>
  <si>
    <t>Schools for Special Early Childhood Education</t>
  </si>
  <si>
    <t>Louis Braille School</t>
  </si>
  <si>
    <t>The Louis Braille school is the only primary school for children with a visual impairment in Suriname.
The ophthalmologist also indicates whether the child needs text enlargement or should receive Braille education. If necessary, advice is also given on the use of aids, such as a white cane.
The students generally receive individual education, according to the curriculum of regular education. They also participate in the 6th grade test, which is given nationwide.
In addition to the regular subjects, they also receive physical education, lessons in activities of daily living, computer, swimming and music lessons. The students visit the library weekly.
If it appears that a student can follow regular education with guidance and the necessary adjustments, such a student is placed in a 'regular' school. This student will then be guided by the Outpatient Educational Guidance.</t>
  </si>
  <si>
    <t>https://nsbs-suriname.com/afdelingen-diensten/louis-brailleschool</t>
  </si>
  <si>
    <t>In 1979, the Kanariesschool was founded with the aim of promoting early childhood development and thus increasing the development opportunities of the young child. This goal was never abandoned during the long existence of the school.
Students who have problems in the area of ​​learning or behavior can be guided and supported within the foundation. Examples include dyslexia, dyscalculia, other learning problems, writing, concentration problems, behavioral problems, work attitude problems. Remedial teaching has been part of the offer since 2011.</t>
  </si>
  <si>
    <t>Kanaries Foundation</t>
  </si>
  <si>
    <t>https://www.stichtingkanaries.com/remedial-teaching/</t>
  </si>
  <si>
    <t>No data in Percentages, but still information available. The majority of the schools are for Early Childhood Development and Primary Education. There are no schools for children with special needs to complete secondary education.</t>
  </si>
  <si>
    <t>SDG Statistical Knowledge Hub</t>
  </si>
  <si>
    <t>Suriname Survey of Living Conditions 2022</t>
  </si>
  <si>
    <t>https://agenda2030lac.org/estadisticas/regional-data-bank-statistical-follow-up-sdg-1.html?indicator_id=5081&amp;lang=en</t>
  </si>
  <si>
    <t>Websites of the Schools</t>
  </si>
  <si>
    <t>OWC, Sozavo</t>
  </si>
  <si>
    <t>SDMO</t>
  </si>
  <si>
    <t>2024, zie table SDMO</t>
  </si>
  <si>
    <t>2022, zie table VNR , excelframework, statistics from NBS</t>
  </si>
  <si>
    <t>2022, zie table VNR , excelframework, statistics and SSLC 2022 Data</t>
  </si>
  <si>
    <t>yes , all if MICS. Partially if SDG Statistical Knowledge Hub</t>
  </si>
  <si>
    <t>2022, zie table VNR , excelframework, statistics and SDG Website</t>
  </si>
  <si>
    <t>Source: Ministry of Education, Science and Culture, 2021</t>
  </si>
  <si>
    <t>Pass Rates, 2020-2023</t>
  </si>
  <si>
    <t>Source: Unicef, in Collaboration with Inspection VOS, BVOS and the VOS schools</t>
  </si>
  <si>
    <t>Pedagogical Institute</t>
  </si>
  <si>
    <t>Amount of Teachers for Higher Secondary Education, by Gender, 2019-2023</t>
  </si>
  <si>
    <t>Unknown</t>
  </si>
  <si>
    <t>Source: Unicef in Collaboration with Ministry of Education, Science and Culture,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</si>
</sst>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0.0"/>
    <numFmt numFmtId="166" formatCode="###0"/>
    <numFmt numFmtId="167" formatCode="0.0_);\(0.0\)"/>
    <numFmt numFmtId="168" formatCode="###0.00"/>
    <numFmt numFmtId="169" formatCode="0.000"/>
  </numFmts>
  <fonts count="58" x14ac:knownFonts="1">
    <font>
      <sz val="11"/>
      <color theme="1"/>
      <name val="Calibri"/>
      <family val="2"/>
      <scheme val="minor"/>
    </font>
    <font>
      <b/>
      <sz val="11"/>
      <color theme="1"/>
      <name val="Calibri"/>
      <family val="2"/>
      <scheme val="minor"/>
    </font>
    <font>
      <b/>
      <sz val="10"/>
      <color theme="1"/>
      <name val="Times New Roman"/>
      <family val="1"/>
    </font>
    <font>
      <sz val="12"/>
      <color theme="1"/>
      <name val="Times New Roman"/>
      <family val="1"/>
    </font>
    <font>
      <sz val="10"/>
      <color theme="1"/>
      <name val="Times New Roman"/>
      <family val="1"/>
    </font>
    <font>
      <b/>
      <sz val="12"/>
      <color theme="1"/>
      <name val="Times New Roman"/>
      <family val="1"/>
    </font>
    <font>
      <sz val="12"/>
      <color theme="1"/>
      <name val="Calibri"/>
      <family val="2"/>
      <scheme val="minor"/>
    </font>
    <font>
      <sz val="11"/>
      <color theme="1"/>
      <name val="Times New Roman"/>
      <family val="1"/>
    </font>
    <font>
      <u/>
      <sz val="11"/>
      <color theme="10"/>
      <name val="Calibri"/>
      <family val="2"/>
    </font>
    <font>
      <sz val="11"/>
      <color theme="1"/>
      <name val="Calibri"/>
      <family val="2"/>
      <scheme val="minor"/>
    </font>
    <font>
      <sz val="10"/>
      <name val="Arial"/>
      <family val="2"/>
    </font>
    <font>
      <sz val="14"/>
      <name val="Times New Roman"/>
      <family val="1"/>
    </font>
    <font>
      <sz val="12"/>
      <name val="Times New Roman"/>
      <family val="1"/>
    </font>
    <font>
      <sz val="10"/>
      <name val="Times New Roman"/>
      <family val="1"/>
    </font>
    <font>
      <sz val="10.5"/>
      <name val="Calibri"/>
      <family val="2"/>
      <scheme val="minor"/>
    </font>
    <font>
      <b/>
      <sz val="10"/>
      <color theme="0"/>
      <name val="Arial"/>
      <family val="2"/>
    </font>
    <font>
      <sz val="8"/>
      <name val="Arial"/>
      <family val="2"/>
    </font>
    <font>
      <b/>
      <sz val="8"/>
      <name val="Arial"/>
      <family val="2"/>
    </font>
    <font>
      <vertAlign val="superscript"/>
      <sz val="8"/>
      <name val="Arial"/>
      <family val="2"/>
    </font>
    <font>
      <sz val="8"/>
      <color rgb="FF010205"/>
      <name val="Arial"/>
      <family val="2"/>
    </font>
    <font>
      <b/>
      <vertAlign val="superscript"/>
      <sz val="8"/>
      <name val="Arial"/>
      <family val="2"/>
    </font>
    <font>
      <sz val="8"/>
      <color rgb="FFFF0000"/>
      <name val="Arial"/>
      <family val="2"/>
    </font>
    <font>
      <i/>
      <sz val="8"/>
      <name val="Arial"/>
      <family val="2"/>
    </font>
    <font>
      <b/>
      <i/>
      <sz val="8"/>
      <name val="Arial"/>
      <family val="2"/>
    </font>
    <font>
      <i/>
      <sz val="10"/>
      <name val="Arial"/>
      <family val="2"/>
    </font>
    <font>
      <b/>
      <sz val="8"/>
      <name val="Arial"/>
      <family val="2"/>
      <charset val="162"/>
    </font>
    <font>
      <b/>
      <sz val="9"/>
      <color theme="1"/>
      <name val="Times New Roman"/>
      <family val="1"/>
    </font>
    <font>
      <sz val="12"/>
      <color rgb="FF000000"/>
      <name val="Times New Roman"/>
      <family val="1"/>
    </font>
    <font>
      <b/>
      <sz val="10"/>
      <name val="Times New Roman"/>
      <family val="1"/>
    </font>
    <font>
      <b/>
      <sz val="10"/>
      <color theme="0"/>
      <name val="Times New Roman"/>
      <family val="1"/>
    </font>
    <font>
      <sz val="8"/>
      <name val="Times New Roman"/>
      <family val="1"/>
    </font>
    <font>
      <b/>
      <sz val="11"/>
      <name val="Times New Roman"/>
      <family val="1"/>
    </font>
    <font>
      <vertAlign val="superscript"/>
      <sz val="8"/>
      <name val="Times New Roman"/>
      <family val="1"/>
    </font>
    <font>
      <sz val="8"/>
      <color rgb="FFFF0000"/>
      <name val="Times New Roman"/>
      <family val="1"/>
    </font>
    <font>
      <b/>
      <sz val="8"/>
      <name val="Times New Roman"/>
      <family val="1"/>
    </font>
    <font>
      <sz val="8"/>
      <color rgb="FF010205"/>
      <name val="Times New Roman"/>
      <family val="1"/>
    </font>
    <font>
      <b/>
      <vertAlign val="superscript"/>
      <sz val="8"/>
      <name val="Times New Roman"/>
      <family val="1"/>
    </font>
    <font>
      <vertAlign val="superscript"/>
      <sz val="10"/>
      <name val="Times New Roman"/>
      <family val="1"/>
    </font>
    <font>
      <sz val="10"/>
      <color rgb="FF010205"/>
      <name val="Times New Roman"/>
      <family val="1"/>
    </font>
    <font>
      <b/>
      <sz val="10"/>
      <color rgb="FF010205"/>
      <name val="Times New Roman"/>
      <family val="1"/>
    </font>
    <font>
      <b/>
      <vertAlign val="superscript"/>
      <sz val="10"/>
      <name val="Times New Roman"/>
      <family val="1"/>
    </font>
    <font>
      <b/>
      <sz val="8"/>
      <color rgb="FFFF0000"/>
      <name val="Times New Roman"/>
      <family val="1"/>
    </font>
    <font>
      <i/>
      <sz val="8"/>
      <name val="Times New Roman"/>
      <family val="1"/>
    </font>
    <font>
      <sz val="11"/>
      <color rgb="FFFF0000"/>
      <name val="Calibri"/>
      <family val="2"/>
      <scheme val="minor"/>
    </font>
    <font>
      <i/>
      <sz val="11"/>
      <color theme="1"/>
      <name val="Calibri"/>
      <family val="2"/>
      <scheme val="minor"/>
    </font>
    <font>
      <sz val="11"/>
      <name val="Calibri"/>
      <family val="2"/>
      <scheme val="minor"/>
    </font>
    <font>
      <b/>
      <sz val="11"/>
      <name val="Calibri"/>
      <family val="2"/>
      <scheme val="minor"/>
    </font>
    <font>
      <sz val="11"/>
      <color rgb="FFFF0066"/>
      <name val="Times New Roman"/>
      <family val="1"/>
    </font>
    <font>
      <b/>
      <sz val="11"/>
      <color rgb="FFFF0066"/>
      <name val="Times New Roman"/>
      <family val="1"/>
    </font>
    <font>
      <u/>
      <sz val="10"/>
      <name val="Times New Roman"/>
      <family val="1"/>
    </font>
    <font>
      <sz val="11"/>
      <name val="Times New Roman"/>
      <family val="1"/>
    </font>
    <font>
      <u/>
      <sz val="11"/>
      <name val="Times New Roman"/>
      <family val="1"/>
    </font>
    <font>
      <b/>
      <sz val="12"/>
      <name val="Times New Roman"/>
      <family val="1"/>
    </font>
    <font>
      <b/>
      <sz val="12"/>
      <name val="Calibri"/>
      <family val="2"/>
      <scheme val="minor"/>
    </font>
    <font>
      <b/>
      <sz val="16"/>
      <name val="Calibri"/>
      <family val="2"/>
      <scheme val="minor"/>
    </font>
    <font>
      <sz val="10"/>
      <name val="Calibri"/>
      <family val="2"/>
      <scheme val="minor"/>
    </font>
    <font>
      <b/>
      <i/>
      <sz val="10"/>
      <name val="Times New Roman"/>
      <family val="1"/>
    </font>
    <font>
      <sz val="12"/>
      <name val="Calibri"/>
      <family val="2"/>
      <scheme val="minor"/>
    </font>
  </fonts>
  <fills count="1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theme="1"/>
        <bgColor indexed="64"/>
      </patternFill>
    </fill>
    <fill>
      <patternFill patternType="solid">
        <fgColor theme="9" tint="0.59999389629810485"/>
        <bgColor indexed="64"/>
      </patternFill>
    </fill>
    <fill>
      <patternFill patternType="solid">
        <fgColor rgb="FF00B0F0"/>
        <bgColor indexed="64"/>
      </patternFill>
    </fill>
    <fill>
      <patternFill patternType="solid">
        <fgColor rgb="FF0070C0"/>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rgb="FFFFFF00"/>
        <bgColor indexed="64"/>
      </patternFill>
    </fill>
    <fill>
      <patternFill patternType="solid">
        <fgColor theme="8"/>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42">
    <xf numFmtId="0" fontId="0" fillId="0" borderId="0"/>
    <xf numFmtId="0" fontId="8" fillId="0" borderId="0" applyNumberFormat="0" applyFill="0" applyBorder="0" applyAlignment="0" applyProtection="0">
      <alignment vertical="top"/>
      <protection locked="0"/>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43" fontId="10" fillId="0" borderId="0" applyFont="0" applyFill="0" applyBorder="0" applyAlignment="0" applyProtection="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cellStyleXfs>
  <cellXfs count="601">
    <xf numFmtId="0" fontId="0" fillId="0" borderId="0" xfId="0"/>
    <xf numFmtId="0" fontId="3" fillId="0" borderId="0" xfId="0" applyFont="1"/>
    <xf numFmtId="0" fontId="0" fillId="0" borderId="1" xfId="0" applyBorder="1"/>
    <xf numFmtId="0" fontId="3" fillId="0" borderId="1" xfId="0" applyFont="1" applyBorder="1"/>
    <xf numFmtId="0" fontId="0" fillId="0" borderId="0" xfId="0" applyAlignment="1">
      <alignment horizontal="center"/>
    </xf>
    <xf numFmtId="0" fontId="5" fillId="2" borderId="1" xfId="0" applyFont="1" applyFill="1" applyBorder="1"/>
    <xf numFmtId="0" fontId="11" fillId="0" borderId="0" xfId="0" applyFont="1"/>
    <xf numFmtId="0" fontId="1" fillId="2" borderId="1" xfId="0" applyFont="1" applyFill="1" applyBorder="1"/>
    <xf numFmtId="0" fontId="12" fillId="0" borderId="0" xfId="0" applyFont="1"/>
    <xf numFmtId="0" fontId="16" fillId="0" borderId="0" xfId="12" applyFont="1" applyAlignment="1">
      <alignment horizontal="center" wrapText="1"/>
    </xf>
    <xf numFmtId="0" fontId="16" fillId="0" borderId="12" xfId="12" applyFont="1" applyBorder="1" applyAlignment="1">
      <alignment horizontal="left" vertical="center" indent="1"/>
    </xf>
    <xf numFmtId="0" fontId="16" fillId="0" borderId="12" xfId="0" applyFont="1" applyBorder="1" applyAlignment="1">
      <alignment vertical="center"/>
    </xf>
    <xf numFmtId="0" fontId="17" fillId="0" borderId="12" xfId="12" applyFont="1" applyBorder="1" applyAlignment="1">
      <alignment vertical="center"/>
    </xf>
    <xf numFmtId="0" fontId="16" fillId="0" borderId="0" xfId="12" applyFont="1"/>
    <xf numFmtId="0" fontId="17" fillId="0" borderId="12" xfId="0" applyFont="1" applyBorder="1" applyAlignment="1">
      <alignment vertical="center"/>
    </xf>
    <xf numFmtId="0" fontId="16" fillId="0" borderId="12" xfId="0" applyFont="1" applyBorder="1" applyAlignment="1">
      <alignment vertical="center" wrapText="1"/>
    </xf>
    <xf numFmtId="0" fontId="16" fillId="0" borderId="6" xfId="0" applyFont="1" applyBorder="1" applyAlignment="1">
      <alignment horizontal="center" wrapText="1"/>
    </xf>
    <xf numFmtId="0" fontId="16" fillId="0" borderId="5" xfId="0" applyFont="1" applyBorder="1" applyAlignment="1">
      <alignment vertical="center"/>
    </xf>
    <xf numFmtId="0" fontId="16" fillId="0" borderId="6" xfId="0" applyFont="1" applyBorder="1" applyAlignment="1">
      <alignment vertical="center"/>
    </xf>
    <xf numFmtId="0" fontId="16" fillId="0" borderId="6" xfId="0" applyFont="1" applyBorder="1" applyAlignment="1">
      <alignment horizontal="right" vertical="center"/>
    </xf>
    <xf numFmtId="0" fontId="16" fillId="0" borderId="7" xfId="0" applyFont="1" applyBorder="1" applyAlignment="1">
      <alignment horizontal="right" vertical="center"/>
    </xf>
    <xf numFmtId="165" fontId="19" fillId="0" borderId="0" xfId="38" applyNumberFormat="1" applyFont="1" applyAlignment="1">
      <alignment horizontal="right" vertical="top"/>
    </xf>
    <xf numFmtId="165" fontId="19" fillId="0" borderId="0" xfId="39" applyNumberFormat="1" applyFont="1" applyAlignment="1">
      <alignment horizontal="right" vertical="top"/>
    </xf>
    <xf numFmtId="165" fontId="19" fillId="0" borderId="0" xfId="40" applyNumberFormat="1" applyFont="1" applyAlignment="1">
      <alignment horizontal="right" vertical="top"/>
    </xf>
    <xf numFmtId="164" fontId="17" fillId="0" borderId="0" xfId="0" applyNumberFormat="1" applyFont="1" applyAlignment="1">
      <alignment horizontal="right" vertical="center"/>
    </xf>
    <xf numFmtId="166" fontId="19" fillId="0" borderId="13" xfId="41" applyNumberFormat="1" applyFont="1" applyBorder="1" applyAlignment="1">
      <alignment horizontal="right" vertical="top"/>
    </xf>
    <xf numFmtId="0" fontId="16" fillId="0" borderId="0" xfId="0" applyFont="1" applyAlignment="1">
      <alignment horizontal="right" vertical="center"/>
    </xf>
    <xf numFmtId="0" fontId="17" fillId="0" borderId="12" xfId="0" applyFont="1" applyBorder="1" applyAlignment="1">
      <alignment horizontal="left" vertical="center"/>
    </xf>
    <xf numFmtId="0" fontId="16" fillId="0" borderId="0" xfId="0" applyFont="1"/>
    <xf numFmtId="0" fontId="16" fillId="0" borderId="12" xfId="0" applyFont="1" applyBorder="1" applyAlignment="1">
      <alignment horizontal="left" vertical="center" wrapText="1" indent="1"/>
    </xf>
    <xf numFmtId="165" fontId="19" fillId="0" borderId="0" xfId="42" applyNumberFormat="1" applyFont="1" applyAlignment="1">
      <alignment horizontal="right" vertical="top"/>
    </xf>
    <xf numFmtId="165" fontId="19" fillId="0" borderId="0" xfId="43" applyNumberFormat="1" applyFont="1" applyAlignment="1">
      <alignment horizontal="right" vertical="top"/>
    </xf>
    <xf numFmtId="165" fontId="19" fillId="0" borderId="0" xfId="44" applyNumberFormat="1" applyFont="1" applyAlignment="1">
      <alignment horizontal="right" vertical="top"/>
    </xf>
    <xf numFmtId="164" fontId="16" fillId="0" borderId="0" xfId="0" applyNumberFormat="1" applyFont="1" applyAlignment="1">
      <alignment horizontal="right" vertical="center"/>
    </xf>
    <xf numFmtId="166" fontId="19" fillId="0" borderId="13" xfId="45" applyNumberFormat="1" applyFont="1" applyBorder="1" applyAlignment="1">
      <alignment horizontal="right" vertical="top"/>
    </xf>
    <xf numFmtId="0" fontId="16" fillId="0" borderId="7" xfId="0" applyFont="1" applyBorder="1" applyAlignment="1">
      <alignment horizontal="center" wrapText="1"/>
    </xf>
    <xf numFmtId="0" fontId="16" fillId="0" borderId="6" xfId="0" applyFont="1" applyBorder="1" applyAlignment="1">
      <alignment horizontal="right" vertical="center" wrapText="1"/>
    </xf>
    <xf numFmtId="0" fontId="16" fillId="0" borderId="7" xfId="0" applyFont="1" applyBorder="1" applyAlignment="1">
      <alignment horizontal="right" vertical="center" wrapText="1"/>
    </xf>
    <xf numFmtId="0" fontId="16" fillId="0" borderId="5" xfId="0" applyFont="1" applyBorder="1" applyAlignment="1">
      <alignment vertical="center" wrapText="1"/>
    </xf>
    <xf numFmtId="0" fontId="17" fillId="0" borderId="12" xfId="0" applyFont="1" applyBorder="1" applyAlignment="1">
      <alignment vertical="center" wrapText="1"/>
    </xf>
    <xf numFmtId="165" fontId="19" fillId="0" borderId="0" xfId="64" applyNumberFormat="1" applyFont="1" applyAlignment="1">
      <alignment horizontal="right" vertical="top"/>
    </xf>
    <xf numFmtId="165" fontId="19" fillId="0" borderId="0" xfId="65" applyNumberFormat="1" applyFont="1" applyAlignment="1">
      <alignment horizontal="right" vertical="top"/>
    </xf>
    <xf numFmtId="168" fontId="19" fillId="0" borderId="0" xfId="66" applyNumberFormat="1" applyFont="1" applyAlignment="1">
      <alignment horizontal="right" vertical="top"/>
    </xf>
    <xf numFmtId="168" fontId="19" fillId="0" borderId="13" xfId="67" applyNumberFormat="1" applyFont="1" applyBorder="1" applyAlignment="1">
      <alignment horizontal="right" vertical="top"/>
    </xf>
    <xf numFmtId="165" fontId="19" fillId="0" borderId="0" xfId="68" applyNumberFormat="1" applyFont="1" applyAlignment="1">
      <alignment horizontal="right" vertical="top"/>
    </xf>
    <xf numFmtId="165" fontId="19" fillId="0" borderId="0" xfId="69" applyNumberFormat="1" applyFont="1" applyAlignment="1">
      <alignment horizontal="right" vertical="top"/>
    </xf>
    <xf numFmtId="168" fontId="19" fillId="0" borderId="0" xfId="70" applyNumberFormat="1" applyFont="1" applyAlignment="1">
      <alignment horizontal="right" vertical="top"/>
    </xf>
    <xf numFmtId="168" fontId="19" fillId="0" borderId="13" xfId="71" applyNumberFormat="1" applyFont="1" applyBorder="1" applyAlignment="1">
      <alignment horizontal="right" vertical="top"/>
    </xf>
    <xf numFmtId="0" fontId="16" fillId="0" borderId="5" xfId="12" applyFont="1" applyBorder="1" applyAlignment="1">
      <alignment vertical="center"/>
    </xf>
    <xf numFmtId="0" fontId="16" fillId="0" borderId="12" xfId="12" applyFont="1" applyBorder="1" applyAlignment="1">
      <alignment vertical="center"/>
    </xf>
    <xf numFmtId="0" fontId="16" fillId="0" borderId="13" xfId="12" applyFont="1" applyBorder="1"/>
    <xf numFmtId="0" fontId="16" fillId="0" borderId="0" xfId="12" applyFont="1" applyAlignment="1">
      <alignment horizontal="right" vertical="center" wrapText="1"/>
    </xf>
    <xf numFmtId="0" fontId="16" fillId="0" borderId="6" xfId="12" applyFont="1" applyBorder="1" applyAlignment="1">
      <alignment horizontal="right" vertical="center"/>
    </xf>
    <xf numFmtId="0" fontId="16" fillId="0" borderId="6" xfId="12" applyFont="1" applyBorder="1" applyAlignment="1">
      <alignment horizontal="right"/>
    </xf>
    <xf numFmtId="0" fontId="16" fillId="0" borderId="7" xfId="12" applyFont="1" applyBorder="1" applyAlignment="1">
      <alignment horizontal="right" vertical="center"/>
    </xf>
    <xf numFmtId="165" fontId="19" fillId="0" borderId="0" xfId="112" applyNumberFormat="1" applyFont="1" applyAlignment="1">
      <alignment horizontal="right" vertical="top"/>
    </xf>
    <xf numFmtId="165" fontId="19" fillId="0" borderId="0" xfId="113" applyNumberFormat="1" applyFont="1" applyAlignment="1">
      <alignment horizontal="right" vertical="top"/>
    </xf>
    <xf numFmtId="165" fontId="19" fillId="0" borderId="0" xfId="114" applyNumberFormat="1" applyFont="1" applyAlignment="1">
      <alignment horizontal="right" vertical="top"/>
    </xf>
    <xf numFmtId="166" fontId="19" fillId="0" borderId="13" xfId="115" applyNumberFormat="1" applyFont="1" applyBorder="1" applyAlignment="1">
      <alignment horizontal="right" vertical="top"/>
    </xf>
    <xf numFmtId="165" fontId="19" fillId="0" borderId="0" xfId="116" applyNumberFormat="1" applyFont="1" applyAlignment="1">
      <alignment horizontal="right" vertical="top"/>
    </xf>
    <xf numFmtId="165" fontId="19" fillId="0" borderId="0" xfId="117" applyNumberFormat="1" applyFont="1" applyAlignment="1">
      <alignment horizontal="right" vertical="top"/>
    </xf>
    <xf numFmtId="165" fontId="19" fillId="0" borderId="0" xfId="118" applyNumberFormat="1" applyFont="1" applyAlignment="1">
      <alignment horizontal="right" vertical="top"/>
    </xf>
    <xf numFmtId="166" fontId="19" fillId="0" borderId="13" xfId="119" applyNumberFormat="1" applyFont="1" applyBorder="1" applyAlignment="1">
      <alignment horizontal="right" vertical="top"/>
    </xf>
    <xf numFmtId="0" fontId="16" fillId="0" borderId="0" xfId="12" applyFont="1" applyAlignment="1">
      <alignment horizontal="right" vertical="center"/>
    </xf>
    <xf numFmtId="0" fontId="16" fillId="0" borderId="0" xfId="12" applyFont="1" applyAlignment="1">
      <alignment horizontal="right"/>
    </xf>
    <xf numFmtId="0" fontId="21" fillId="0" borderId="0" xfId="12" applyFont="1" applyAlignment="1">
      <alignment horizontal="left" vertical="center"/>
    </xf>
    <xf numFmtId="0" fontId="16" fillId="0" borderId="13" xfId="12" applyFont="1" applyBorder="1" applyAlignment="1">
      <alignment horizontal="right" vertical="center"/>
    </xf>
    <xf numFmtId="165" fontId="19" fillId="0" borderId="0" xfId="120" applyNumberFormat="1" applyFont="1" applyAlignment="1">
      <alignment horizontal="right" vertical="top"/>
    </xf>
    <xf numFmtId="165" fontId="19" fillId="0" borderId="0" xfId="121" applyNumberFormat="1" applyFont="1" applyAlignment="1">
      <alignment horizontal="right" vertical="top"/>
    </xf>
    <xf numFmtId="165" fontId="19" fillId="0" borderId="0" xfId="122" applyNumberFormat="1" applyFont="1" applyAlignment="1">
      <alignment horizontal="right" vertical="top"/>
    </xf>
    <xf numFmtId="166" fontId="19" fillId="0" borderId="13" xfId="123" applyNumberFormat="1" applyFont="1" applyBorder="1" applyAlignment="1">
      <alignment horizontal="right" vertical="top"/>
    </xf>
    <xf numFmtId="165" fontId="19" fillId="0" borderId="0" xfId="124" applyNumberFormat="1" applyFont="1" applyAlignment="1">
      <alignment horizontal="right" vertical="top"/>
    </xf>
    <xf numFmtId="165" fontId="19" fillId="0" borderId="0" xfId="125" applyNumberFormat="1" applyFont="1" applyAlignment="1">
      <alignment horizontal="right" vertical="top"/>
    </xf>
    <xf numFmtId="165" fontId="19" fillId="0" borderId="0" xfId="126" applyNumberFormat="1" applyFont="1" applyAlignment="1">
      <alignment horizontal="right" vertical="top"/>
    </xf>
    <xf numFmtId="166" fontId="19" fillId="0" borderId="13" xfId="127" applyNumberFormat="1" applyFont="1" applyBorder="1" applyAlignment="1">
      <alignment horizontal="right" vertical="top"/>
    </xf>
    <xf numFmtId="0" fontId="26" fillId="0" borderId="0" xfId="0" applyFont="1" applyAlignment="1">
      <alignment horizontal="center" wrapText="1"/>
    </xf>
    <xf numFmtId="0" fontId="3" fillId="0" borderId="1" xfId="0" applyFont="1" applyBorder="1" applyAlignment="1">
      <alignment horizontal="left"/>
    </xf>
    <xf numFmtId="0" fontId="12" fillId="0" borderId="1" xfId="0" applyFont="1" applyBorder="1" applyAlignment="1">
      <alignment horizontal="left" vertical="center" wrapText="1"/>
    </xf>
    <xf numFmtId="0" fontId="5" fillId="2" borderId="1" xfId="0" applyFont="1" applyFill="1" applyBorder="1" applyAlignment="1">
      <alignment horizontal="center"/>
    </xf>
    <xf numFmtId="0" fontId="3" fillId="0" borderId="1" xfId="0" applyFont="1" applyBorder="1" applyAlignment="1">
      <alignment horizontal="center"/>
    </xf>
    <xf numFmtId="0" fontId="5" fillId="0" borderId="0" xfId="0" applyFont="1" applyAlignment="1">
      <alignment horizontal="center" vertical="center" wrapText="1"/>
    </xf>
    <xf numFmtId="0" fontId="0" fillId="0" borderId="0" xfId="0" applyAlignment="1">
      <alignment wrapText="1"/>
    </xf>
    <xf numFmtId="0" fontId="0" fillId="0" borderId="0" xfId="0" applyAlignment="1">
      <alignment vertical="center"/>
    </xf>
    <xf numFmtId="0" fontId="12" fillId="0" borderId="0" xfId="0" applyFont="1" applyAlignment="1">
      <alignment horizontal="left" vertical="center" wrapText="1"/>
    </xf>
    <xf numFmtId="0" fontId="12" fillId="0" borderId="0" xfId="0" applyFont="1" applyAlignment="1">
      <alignment vertical="center" wrapText="1"/>
    </xf>
    <xf numFmtId="0" fontId="28" fillId="10" borderId="1" xfId="0" applyFont="1" applyFill="1" applyBorder="1" applyAlignment="1">
      <alignment vertical="top" wrapText="1"/>
    </xf>
    <xf numFmtId="0" fontId="13" fillId="0" borderId="1" xfId="0" applyFont="1" applyBorder="1" applyAlignment="1">
      <alignment horizontal="left" vertical="top" wrapText="1"/>
    </xf>
    <xf numFmtId="0" fontId="13" fillId="0" borderId="1" xfId="0" applyFont="1" applyBorder="1" applyAlignment="1">
      <alignment wrapText="1"/>
    </xf>
    <xf numFmtId="0" fontId="5" fillId="0" borderId="0" xfId="0" applyFont="1" applyAlignment="1">
      <alignment horizontal="center"/>
    </xf>
    <xf numFmtId="0" fontId="27" fillId="0" borderId="1" xfId="0" applyFont="1" applyBorder="1" applyAlignment="1">
      <alignment horizontal="right" wrapText="1" readingOrder="1"/>
    </xf>
    <xf numFmtId="0" fontId="5" fillId="0" borderId="0" xfId="0" applyFont="1"/>
    <xf numFmtId="0" fontId="3" fillId="0" borderId="0" xfId="0" applyFont="1" applyAlignment="1">
      <alignment vertical="top" wrapText="1"/>
    </xf>
    <xf numFmtId="0" fontId="5" fillId="0" borderId="0" xfId="0" applyFont="1" applyAlignment="1">
      <alignment vertical="center" wrapText="1"/>
    </xf>
    <xf numFmtId="0" fontId="16" fillId="0" borderId="1" xfId="0" applyFont="1" applyBorder="1" applyAlignment="1">
      <alignment horizontal="center" wrapText="1"/>
    </xf>
    <xf numFmtId="0" fontId="16" fillId="0" borderId="1" xfId="12" applyFont="1" applyBorder="1" applyAlignment="1">
      <alignment horizontal="left" vertical="center"/>
    </xf>
    <xf numFmtId="0" fontId="16" fillId="0" borderId="1" xfId="12" applyFont="1" applyBorder="1" applyAlignment="1">
      <alignment horizontal="right" vertical="center" wrapText="1"/>
    </xf>
    <xf numFmtId="0" fontId="17" fillId="0" borderId="1" xfId="12" applyFont="1" applyBorder="1" applyAlignment="1">
      <alignment horizontal="left" vertical="center"/>
    </xf>
    <xf numFmtId="165" fontId="19" fillId="0" borderId="1" xfId="30" applyNumberFormat="1" applyFont="1" applyBorder="1" applyAlignment="1">
      <alignment horizontal="right" vertical="top"/>
    </xf>
    <xf numFmtId="165" fontId="19" fillId="0" borderId="1" xfId="31" applyNumberFormat="1" applyFont="1" applyBorder="1" applyAlignment="1">
      <alignment horizontal="right" vertical="top"/>
    </xf>
    <xf numFmtId="166" fontId="19" fillId="0" borderId="1" xfId="32" applyNumberFormat="1" applyFont="1" applyBorder="1" applyAlignment="1">
      <alignment horizontal="right" vertical="top"/>
    </xf>
    <xf numFmtId="166" fontId="19" fillId="0" borderId="1" xfId="33" applyNumberFormat="1" applyFont="1" applyBorder="1" applyAlignment="1">
      <alignment horizontal="right" vertical="top"/>
    </xf>
    <xf numFmtId="0" fontId="16" fillId="0" borderId="1" xfId="12" applyFont="1" applyBorder="1" applyAlignment="1">
      <alignment horizontal="left" vertical="center" indent="1"/>
    </xf>
    <xf numFmtId="165" fontId="19" fillId="0" borderId="1" xfId="34" applyNumberFormat="1" applyFont="1" applyBorder="1" applyAlignment="1">
      <alignment horizontal="right" vertical="top"/>
    </xf>
    <xf numFmtId="165" fontId="19" fillId="0" borderId="1" xfId="35" applyNumberFormat="1" applyFont="1" applyBorder="1" applyAlignment="1">
      <alignment horizontal="right" vertical="top"/>
    </xf>
    <xf numFmtId="166" fontId="19" fillId="0" borderId="1" xfId="36" applyNumberFormat="1" applyFont="1" applyBorder="1" applyAlignment="1">
      <alignment horizontal="right" vertical="top"/>
    </xf>
    <xf numFmtId="166" fontId="19" fillId="0" borderId="1" xfId="37" applyNumberFormat="1" applyFont="1" applyBorder="1" applyAlignment="1">
      <alignment horizontal="right" vertical="top"/>
    </xf>
    <xf numFmtId="0" fontId="16" fillId="0" borderId="1" xfId="0" applyFont="1" applyBorder="1" applyAlignment="1">
      <alignment vertical="center"/>
    </xf>
    <xf numFmtId="0" fontId="17" fillId="0" borderId="1" xfId="12" applyFont="1" applyBorder="1" applyAlignment="1">
      <alignment vertical="center"/>
    </xf>
    <xf numFmtId="49" fontId="16" fillId="0" borderId="1" xfId="12" applyNumberFormat="1" applyFont="1" applyBorder="1" applyAlignment="1">
      <alignment vertical="center"/>
    </xf>
    <xf numFmtId="0" fontId="12" fillId="0" borderId="1" xfId="0" applyFont="1" applyBorder="1" applyAlignment="1">
      <alignment vertical="center" wrapText="1"/>
    </xf>
    <xf numFmtId="0" fontId="16" fillId="0" borderId="1" xfId="12" applyFont="1" applyBorder="1" applyAlignment="1">
      <alignment horizontal="center" wrapText="1"/>
    </xf>
    <xf numFmtId="165" fontId="19" fillId="0" borderId="1" xfId="13" applyNumberFormat="1" applyFont="1" applyBorder="1" applyAlignment="1">
      <alignment horizontal="right" vertical="top"/>
    </xf>
    <xf numFmtId="165" fontId="19" fillId="0" borderId="1" xfId="14" applyNumberFormat="1" applyFont="1" applyBorder="1" applyAlignment="1">
      <alignment horizontal="right" vertical="top"/>
    </xf>
    <xf numFmtId="166" fontId="19" fillId="0" borderId="1" xfId="15" applyNumberFormat="1" applyFont="1" applyBorder="1" applyAlignment="1">
      <alignment horizontal="right" vertical="top"/>
    </xf>
    <xf numFmtId="166" fontId="19" fillId="0" borderId="1" xfId="16" applyNumberFormat="1" applyFont="1" applyBorder="1" applyAlignment="1">
      <alignment horizontal="right" vertical="top"/>
    </xf>
    <xf numFmtId="165" fontId="19" fillId="0" borderId="1" xfId="17" applyNumberFormat="1" applyFont="1" applyBorder="1" applyAlignment="1">
      <alignment horizontal="right" vertical="top"/>
    </xf>
    <xf numFmtId="165" fontId="19" fillId="0" borderId="1" xfId="18" applyNumberFormat="1" applyFont="1" applyBorder="1" applyAlignment="1">
      <alignment horizontal="right" vertical="top"/>
    </xf>
    <xf numFmtId="166" fontId="19" fillId="0" borderId="1" xfId="19" applyNumberFormat="1" applyFont="1" applyBorder="1" applyAlignment="1">
      <alignment horizontal="right" vertical="top"/>
    </xf>
    <xf numFmtId="166" fontId="19" fillId="0" borderId="1" xfId="20" applyNumberFormat="1" applyFont="1" applyBorder="1" applyAlignment="1">
      <alignment horizontal="right" vertical="top"/>
    </xf>
    <xf numFmtId="0" fontId="30" fillId="0" borderId="5" xfId="0" applyFont="1" applyBorder="1" applyAlignment="1">
      <alignment horizontal="center" wrapText="1"/>
    </xf>
    <xf numFmtId="0" fontId="30" fillId="0" borderId="6" xfId="0" applyFont="1" applyBorder="1" applyAlignment="1">
      <alignment horizontal="center" wrapText="1"/>
    </xf>
    <xf numFmtId="0" fontId="30" fillId="3" borderId="6" xfId="0" applyFont="1" applyFill="1" applyBorder="1" applyAlignment="1">
      <alignment horizontal="center" wrapText="1"/>
    </xf>
    <xf numFmtId="0" fontId="30" fillId="0" borderId="0" xfId="0" applyFont="1" applyAlignment="1">
      <alignment horizontal="center" wrapText="1"/>
    </xf>
    <xf numFmtId="0" fontId="30" fillId="0" borderId="7" xfId="0" applyFont="1" applyBorder="1" applyAlignment="1">
      <alignment horizontal="center" wrapText="1"/>
    </xf>
    <xf numFmtId="0" fontId="33" fillId="0" borderId="5" xfId="0" applyFont="1" applyBorder="1" applyAlignment="1">
      <alignment vertical="center"/>
    </xf>
    <xf numFmtId="0" fontId="30" fillId="0" borderId="6" xfId="0" applyFont="1" applyBorder="1" applyAlignment="1">
      <alignment vertical="center"/>
    </xf>
    <xf numFmtId="0" fontId="30" fillId="0" borderId="6" xfId="0" applyFont="1" applyBorder="1" applyAlignment="1">
      <alignment horizontal="right" vertical="center" wrapText="1"/>
    </xf>
    <xf numFmtId="0" fontId="30" fillId="0" borderId="7" xfId="0" applyFont="1" applyBorder="1" applyAlignment="1">
      <alignment horizontal="right" vertical="center" wrapText="1"/>
    </xf>
    <xf numFmtId="0" fontId="34" fillId="0" borderId="12" xfId="0" applyFont="1" applyBorder="1" applyAlignment="1">
      <alignment vertical="center"/>
    </xf>
    <xf numFmtId="165" fontId="35" fillId="0" borderId="0" xfId="50" applyNumberFormat="1" applyFont="1" applyAlignment="1">
      <alignment horizontal="right" vertical="top"/>
    </xf>
    <xf numFmtId="166" fontId="35" fillId="0" borderId="0" xfId="51" applyNumberFormat="1" applyFont="1" applyAlignment="1">
      <alignment horizontal="right" vertical="top"/>
    </xf>
    <xf numFmtId="165" fontId="35" fillId="0" borderId="0" xfId="52" applyNumberFormat="1" applyFont="1" applyAlignment="1">
      <alignment horizontal="right" vertical="top"/>
    </xf>
    <xf numFmtId="166" fontId="35" fillId="0" borderId="13" xfId="53" applyNumberFormat="1" applyFont="1" applyBorder="1" applyAlignment="1">
      <alignment horizontal="right" vertical="top"/>
    </xf>
    <xf numFmtId="0" fontId="30" fillId="0" borderId="12" xfId="0" applyFont="1" applyBorder="1" applyAlignment="1">
      <alignment vertical="center"/>
    </xf>
    <xf numFmtId="0" fontId="34" fillId="0" borderId="12" xfId="0" applyFont="1" applyBorder="1" applyAlignment="1">
      <alignment horizontal="left" vertical="center"/>
    </xf>
    <xf numFmtId="0" fontId="30" fillId="0" borderId="12" xfId="0" applyFont="1" applyBorder="1" applyAlignment="1">
      <alignment horizontal="left" vertical="center" wrapText="1" indent="1"/>
    </xf>
    <xf numFmtId="165" fontId="35" fillId="0" borderId="0" xfId="54" applyNumberFormat="1" applyFont="1" applyAlignment="1">
      <alignment horizontal="right" vertical="top"/>
    </xf>
    <xf numFmtId="166" fontId="35" fillId="0" borderId="0" xfId="55" applyNumberFormat="1" applyFont="1" applyAlignment="1">
      <alignment horizontal="right" vertical="top"/>
    </xf>
    <xf numFmtId="165" fontId="35" fillId="0" borderId="0" xfId="56" applyNumberFormat="1" applyFont="1" applyAlignment="1">
      <alignment horizontal="right" vertical="top"/>
    </xf>
    <xf numFmtId="166" fontId="35" fillId="0" borderId="13" xfId="57" applyNumberFormat="1" applyFont="1" applyBorder="1" applyAlignment="1">
      <alignment horizontal="right" vertical="top"/>
    </xf>
    <xf numFmtId="0" fontId="30" fillId="0" borderId="12" xfId="12" applyFont="1" applyBorder="1" applyAlignment="1">
      <alignment horizontal="left" vertical="center" indent="1"/>
    </xf>
    <xf numFmtId="0" fontId="0" fillId="0" borderId="0" xfId="0" applyAlignment="1">
      <alignment horizontal="left"/>
    </xf>
    <xf numFmtId="0" fontId="1" fillId="0" borderId="0" xfId="0" applyFont="1"/>
    <xf numFmtId="0" fontId="13" fillId="0" borderId="9" xfId="0" applyFont="1" applyBorder="1" applyAlignment="1">
      <alignment horizontal="center" wrapText="1"/>
    </xf>
    <xf numFmtId="0" fontId="30" fillId="0" borderId="12" xfId="0" applyFont="1" applyBorder="1" applyAlignment="1">
      <alignment vertical="center" wrapText="1"/>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28" fillId="0" borderId="12" xfId="0" applyFont="1" applyBorder="1" applyAlignment="1">
      <alignment horizontal="center" vertical="center"/>
    </xf>
    <xf numFmtId="165" fontId="38" fillId="0" borderId="0" xfId="80" applyNumberFormat="1" applyFont="1" applyAlignment="1">
      <alignment horizontal="center" vertical="top"/>
    </xf>
    <xf numFmtId="165" fontId="38" fillId="0" borderId="0" xfId="81" applyNumberFormat="1" applyFont="1" applyAlignment="1">
      <alignment horizontal="center" vertical="top"/>
    </xf>
    <xf numFmtId="165" fontId="38" fillId="0" borderId="0" xfId="82" applyNumberFormat="1" applyFont="1" applyAlignment="1">
      <alignment horizontal="center" vertical="top"/>
    </xf>
    <xf numFmtId="165" fontId="39" fillId="0" borderId="0" xfId="82" applyNumberFormat="1" applyFont="1" applyAlignment="1">
      <alignment horizontal="center" vertical="top"/>
    </xf>
    <xf numFmtId="166" fontId="38" fillId="0" borderId="13" xfId="83" applyNumberFormat="1" applyFont="1" applyBorder="1" applyAlignment="1">
      <alignment horizontal="center" vertical="top"/>
    </xf>
    <xf numFmtId="0" fontId="13" fillId="0" borderId="12" xfId="0" applyFont="1" applyBorder="1" applyAlignment="1">
      <alignment horizontal="center" vertical="center"/>
    </xf>
    <xf numFmtId="165" fontId="38" fillId="0" borderId="0" xfId="84" applyNumberFormat="1" applyFont="1" applyAlignment="1">
      <alignment horizontal="center" vertical="top"/>
    </xf>
    <xf numFmtId="165" fontId="38" fillId="0" borderId="0" xfId="85" applyNumberFormat="1" applyFont="1" applyAlignment="1">
      <alignment horizontal="center" vertical="top"/>
    </xf>
    <xf numFmtId="165" fontId="38" fillId="0" borderId="0" xfId="86" applyNumberFormat="1" applyFont="1" applyAlignment="1">
      <alignment horizontal="center" vertical="top"/>
    </xf>
    <xf numFmtId="166" fontId="38" fillId="0" borderId="13" xfId="87" applyNumberFormat="1" applyFont="1" applyBorder="1" applyAlignment="1">
      <alignment horizontal="center" vertical="top"/>
    </xf>
    <xf numFmtId="0" fontId="28" fillId="0" borderId="12" xfId="0" applyFont="1" applyBorder="1" applyAlignment="1">
      <alignment horizontal="left" vertical="center"/>
    </xf>
    <xf numFmtId="165" fontId="38" fillId="0" borderId="0" xfId="84" applyNumberFormat="1" applyFont="1" applyAlignment="1">
      <alignment horizontal="right" vertical="top"/>
    </xf>
    <xf numFmtId="165" fontId="38" fillId="0" borderId="0" xfId="85" applyNumberFormat="1" applyFont="1" applyAlignment="1">
      <alignment horizontal="right" vertical="top"/>
    </xf>
    <xf numFmtId="165" fontId="38" fillId="0" borderId="0" xfId="86" applyNumberFormat="1" applyFont="1" applyAlignment="1">
      <alignment horizontal="right" vertical="top"/>
    </xf>
    <xf numFmtId="166" fontId="38" fillId="0" borderId="13" xfId="87" applyNumberFormat="1" applyFont="1" applyBorder="1" applyAlignment="1">
      <alignment horizontal="right" vertical="top"/>
    </xf>
    <xf numFmtId="0" fontId="13" fillId="0" borderId="12" xfId="0" applyFont="1" applyBorder="1" applyAlignment="1">
      <alignment vertical="center" wrapText="1"/>
    </xf>
    <xf numFmtId="0" fontId="13" fillId="0" borderId="12" xfId="0" applyFont="1" applyBorder="1" applyAlignment="1">
      <alignment horizontal="left" vertical="center" indent="1"/>
    </xf>
    <xf numFmtId="0" fontId="28" fillId="0" borderId="3" xfId="0" applyFont="1" applyBorder="1" applyAlignment="1">
      <alignment horizontal="center" vertical="center"/>
    </xf>
    <xf numFmtId="0" fontId="7" fillId="0" borderId="0" xfId="0" applyFont="1"/>
    <xf numFmtId="0" fontId="30" fillId="0" borderId="5" xfId="0" applyFont="1" applyBorder="1" applyAlignment="1">
      <alignment vertical="center"/>
    </xf>
    <xf numFmtId="165" fontId="35" fillId="0" borderId="0" xfId="128" applyNumberFormat="1" applyFont="1" applyAlignment="1">
      <alignment horizontal="right" vertical="top"/>
    </xf>
    <xf numFmtId="165" fontId="35" fillId="0" borderId="0" xfId="129" applyNumberFormat="1" applyFont="1" applyAlignment="1">
      <alignment horizontal="right" vertical="top"/>
    </xf>
    <xf numFmtId="166" fontId="35" fillId="0" borderId="0" xfId="130" applyNumberFormat="1" applyFont="1" applyAlignment="1">
      <alignment horizontal="right" vertical="top"/>
    </xf>
    <xf numFmtId="166" fontId="35" fillId="0" borderId="13" xfId="131" applyNumberFormat="1" applyFont="1" applyBorder="1" applyAlignment="1">
      <alignment horizontal="right" vertical="top"/>
    </xf>
    <xf numFmtId="165" fontId="35" fillId="0" borderId="0" xfId="136" applyNumberFormat="1" applyFont="1" applyAlignment="1">
      <alignment horizontal="right" vertical="top"/>
    </xf>
    <xf numFmtId="165" fontId="35" fillId="0" borderId="0" xfId="137" applyNumberFormat="1" applyFont="1" applyAlignment="1">
      <alignment horizontal="right" vertical="top"/>
    </xf>
    <xf numFmtId="166" fontId="35" fillId="0" borderId="0" xfId="138" applyNumberFormat="1" applyFont="1" applyAlignment="1">
      <alignment horizontal="right" vertical="top"/>
    </xf>
    <xf numFmtId="166" fontId="35" fillId="0" borderId="13" xfId="138" applyNumberFormat="1" applyFont="1" applyBorder="1" applyAlignment="1">
      <alignment horizontal="right" vertical="top"/>
    </xf>
    <xf numFmtId="165" fontId="35" fillId="0" borderId="0" xfId="132" applyNumberFormat="1" applyFont="1" applyAlignment="1">
      <alignment horizontal="right" vertical="top"/>
    </xf>
    <xf numFmtId="165" fontId="35" fillId="0" borderId="0" xfId="133" applyNumberFormat="1" applyFont="1" applyAlignment="1">
      <alignment horizontal="right" vertical="top"/>
    </xf>
    <xf numFmtId="166" fontId="35" fillId="0" borderId="0" xfId="134" applyNumberFormat="1" applyFont="1" applyAlignment="1">
      <alignment horizontal="right" vertical="top"/>
    </xf>
    <xf numFmtId="166" fontId="35" fillId="0" borderId="13" xfId="135" applyNumberFormat="1" applyFont="1" applyBorder="1" applyAlignment="1">
      <alignment horizontal="right" vertical="top"/>
    </xf>
    <xf numFmtId="165" fontId="35" fillId="0" borderId="0" xfId="139" applyNumberFormat="1" applyFont="1" applyAlignment="1">
      <alignment horizontal="right" vertical="top"/>
    </xf>
    <xf numFmtId="165" fontId="35" fillId="0" borderId="0" xfId="140" applyNumberFormat="1" applyFont="1" applyAlignment="1">
      <alignment horizontal="right" vertical="top"/>
    </xf>
    <xf numFmtId="166" fontId="35" fillId="0" borderId="0" xfId="141" applyNumberFormat="1" applyFont="1" applyAlignment="1">
      <alignment horizontal="right" vertical="top"/>
    </xf>
    <xf numFmtId="166" fontId="35" fillId="0" borderId="13" xfId="141" applyNumberFormat="1" applyFont="1" applyBorder="1" applyAlignment="1">
      <alignment horizontal="right" vertical="top"/>
    </xf>
    <xf numFmtId="0" fontId="30" fillId="0" borderId="0" xfId="12" applyFont="1" applyAlignment="1">
      <alignment horizontal="center" wrapText="1"/>
    </xf>
    <xf numFmtId="0" fontId="30" fillId="0" borderId="12" xfId="12" applyFont="1" applyBorder="1" applyAlignment="1">
      <alignment horizontal="center" vertical="center" wrapText="1"/>
    </xf>
    <xf numFmtId="0" fontId="30" fillId="0" borderId="5" xfId="12" applyFont="1" applyBorder="1" applyAlignment="1">
      <alignment vertical="center"/>
    </xf>
    <xf numFmtId="0" fontId="30" fillId="0" borderId="6" xfId="12" applyFont="1" applyBorder="1" applyAlignment="1">
      <alignment vertical="center"/>
    </xf>
    <xf numFmtId="0" fontId="30" fillId="0" borderId="6" xfId="12" applyFont="1" applyBorder="1" applyAlignment="1">
      <alignment horizontal="right" vertical="center" wrapText="1"/>
    </xf>
    <xf numFmtId="0" fontId="30" fillId="0" borderId="7" xfId="12" applyFont="1" applyBorder="1" applyAlignment="1">
      <alignment horizontal="right" vertical="center" wrapText="1"/>
    </xf>
    <xf numFmtId="0" fontId="34" fillId="0" borderId="12" xfId="12" applyFont="1" applyBorder="1" applyAlignment="1">
      <alignment vertical="center"/>
    </xf>
    <xf numFmtId="165" fontId="35" fillId="0" borderId="0" xfId="92" applyNumberFormat="1" applyFont="1" applyAlignment="1">
      <alignment horizontal="right" vertical="top"/>
    </xf>
    <xf numFmtId="165" fontId="35" fillId="0" borderId="0" xfId="93" applyNumberFormat="1" applyFont="1" applyAlignment="1">
      <alignment horizontal="right" vertical="top"/>
    </xf>
    <xf numFmtId="165" fontId="35" fillId="0" borderId="0" xfId="94" applyNumberFormat="1" applyFont="1" applyAlignment="1">
      <alignment horizontal="right" vertical="top"/>
    </xf>
    <xf numFmtId="164" fontId="34" fillId="0" borderId="0" xfId="12" applyNumberFormat="1" applyFont="1" applyAlignment="1">
      <alignment vertical="center"/>
    </xf>
    <xf numFmtId="165" fontId="35" fillId="4" borderId="0" xfId="93" applyNumberFormat="1" applyFont="1" applyFill="1" applyAlignment="1">
      <alignment horizontal="right" vertical="top"/>
    </xf>
    <xf numFmtId="166" fontId="35" fillId="0" borderId="13" xfId="95" applyNumberFormat="1" applyFont="1" applyBorder="1" applyAlignment="1">
      <alignment horizontal="right" vertical="top"/>
    </xf>
    <xf numFmtId="165" fontId="35" fillId="0" borderId="0" xfId="104" applyNumberFormat="1" applyFont="1" applyAlignment="1">
      <alignment horizontal="right" vertical="top"/>
    </xf>
    <xf numFmtId="165" fontId="35" fillId="0" borderId="0" xfId="105" applyNumberFormat="1" applyFont="1" applyAlignment="1">
      <alignment horizontal="right" vertical="top"/>
    </xf>
    <xf numFmtId="165" fontId="35" fillId="0" borderId="0" xfId="106" applyNumberFormat="1" applyFont="1" applyAlignment="1">
      <alignment horizontal="right" vertical="top"/>
    </xf>
    <xf numFmtId="165" fontId="35" fillId="4" borderId="0" xfId="105" applyNumberFormat="1" applyFont="1" applyFill="1" applyAlignment="1">
      <alignment horizontal="right" vertical="top"/>
    </xf>
    <xf numFmtId="166" fontId="35" fillId="0" borderId="13" xfId="107" applyNumberFormat="1" applyFont="1" applyBorder="1" applyAlignment="1">
      <alignment horizontal="right" vertical="top"/>
    </xf>
    <xf numFmtId="0" fontId="30" fillId="0" borderId="12" xfId="12" applyFont="1" applyBorder="1" applyAlignment="1">
      <alignment vertical="center"/>
    </xf>
    <xf numFmtId="0" fontId="30" fillId="0" borderId="0" xfId="12" applyFont="1" applyAlignment="1">
      <alignment vertical="center"/>
    </xf>
    <xf numFmtId="0" fontId="30" fillId="0" borderId="0" xfId="12" applyFont="1" applyAlignment="1">
      <alignment horizontal="right" vertical="center" wrapText="1"/>
    </xf>
    <xf numFmtId="0" fontId="30" fillId="0" borderId="13" xfId="12" applyFont="1" applyBorder="1" applyAlignment="1">
      <alignment horizontal="right" vertical="center" wrapText="1"/>
    </xf>
    <xf numFmtId="0" fontId="34" fillId="0" borderId="0" xfId="12" applyFont="1" applyAlignment="1">
      <alignment vertical="center"/>
    </xf>
    <xf numFmtId="165" fontId="35" fillId="0" borderId="0" xfId="96" applyNumberFormat="1" applyFont="1" applyAlignment="1">
      <alignment horizontal="right" vertical="top"/>
    </xf>
    <xf numFmtId="165" fontId="35" fillId="0" borderId="0" xfId="97" applyNumberFormat="1" applyFont="1" applyAlignment="1">
      <alignment horizontal="right" vertical="top"/>
    </xf>
    <xf numFmtId="165" fontId="35" fillId="0" borderId="0" xfId="98" applyNumberFormat="1" applyFont="1" applyAlignment="1">
      <alignment horizontal="right" vertical="top"/>
    </xf>
    <xf numFmtId="164" fontId="30" fillId="0" borderId="0" xfId="12" applyNumberFormat="1" applyFont="1" applyAlignment="1">
      <alignment vertical="center"/>
    </xf>
    <xf numFmtId="165" fontId="35" fillId="4" borderId="0" xfId="97" applyNumberFormat="1" applyFont="1" applyFill="1" applyAlignment="1">
      <alignment horizontal="right" vertical="top"/>
    </xf>
    <xf numFmtId="166" fontId="35" fillId="4" borderId="13" xfId="99" applyNumberFormat="1" applyFont="1" applyFill="1" applyBorder="1" applyAlignment="1">
      <alignment horizontal="right" vertical="top"/>
    </xf>
    <xf numFmtId="165" fontId="35" fillId="0" borderId="0" xfId="108" applyNumberFormat="1" applyFont="1" applyAlignment="1">
      <alignment horizontal="right" vertical="top"/>
    </xf>
    <xf numFmtId="165" fontId="35" fillId="0" borderId="0" xfId="109" applyNumberFormat="1" applyFont="1" applyAlignment="1">
      <alignment horizontal="right" vertical="top"/>
    </xf>
    <xf numFmtId="165" fontId="35" fillId="0" borderId="0" xfId="110" applyNumberFormat="1" applyFont="1" applyAlignment="1">
      <alignment horizontal="right" vertical="top"/>
    </xf>
    <xf numFmtId="165" fontId="35" fillId="4" borderId="0" xfId="109" applyNumberFormat="1" applyFont="1" applyFill="1" applyAlignment="1">
      <alignment horizontal="right" vertical="top"/>
    </xf>
    <xf numFmtId="166" fontId="35" fillId="4" borderId="13" xfId="111" applyNumberFormat="1" applyFont="1" applyFill="1" applyBorder="1" applyAlignment="1">
      <alignment horizontal="right" vertical="top"/>
    </xf>
    <xf numFmtId="0" fontId="30" fillId="0" borderId="0" xfId="12" applyFont="1"/>
    <xf numFmtId="0" fontId="34" fillId="0" borderId="0" xfId="12" applyFont="1" applyAlignment="1">
      <alignment horizontal="left" vertical="center"/>
    </xf>
    <xf numFmtId="0" fontId="30" fillId="4" borderId="0" xfId="12" applyFont="1" applyFill="1"/>
    <xf numFmtId="0" fontId="30" fillId="4" borderId="13" xfId="12" applyFont="1" applyFill="1" applyBorder="1"/>
    <xf numFmtId="0" fontId="30" fillId="4" borderId="0" xfId="12" applyFont="1" applyFill="1" applyAlignment="1">
      <alignment horizontal="right" vertical="center" wrapText="1"/>
    </xf>
    <xf numFmtId="0" fontId="30" fillId="4" borderId="13" xfId="12" applyFont="1" applyFill="1" applyBorder="1" applyAlignment="1">
      <alignment horizontal="right" vertical="center" wrapText="1"/>
    </xf>
    <xf numFmtId="165" fontId="35" fillId="4" borderId="0" xfId="108" applyNumberFormat="1" applyFont="1" applyFill="1" applyAlignment="1">
      <alignment horizontal="right" vertical="top"/>
    </xf>
    <xf numFmtId="165" fontId="35" fillId="4" borderId="0" xfId="110" applyNumberFormat="1" applyFont="1" applyFill="1" applyAlignment="1">
      <alignment horizontal="right" vertical="top"/>
    </xf>
    <xf numFmtId="164" fontId="30" fillId="4" borderId="0" xfId="12" applyNumberFormat="1" applyFont="1" applyFill="1" applyAlignment="1">
      <alignment vertical="center"/>
    </xf>
    <xf numFmtId="167" fontId="19" fillId="0" borderId="1" xfId="34" applyNumberFormat="1" applyFont="1" applyBorder="1" applyAlignment="1">
      <alignment horizontal="right" vertical="top"/>
    </xf>
    <xf numFmtId="167" fontId="19" fillId="0" borderId="1" xfId="35" applyNumberFormat="1" applyFont="1" applyBorder="1" applyAlignment="1">
      <alignment horizontal="right" vertical="top"/>
    </xf>
    <xf numFmtId="165" fontId="16" fillId="0" borderId="1" xfId="21" applyNumberFormat="1" applyFont="1" applyBorder="1" applyAlignment="1">
      <alignment horizontal="right" vertical="top"/>
    </xf>
    <xf numFmtId="167" fontId="19" fillId="0" borderId="1" xfId="18" applyNumberFormat="1" applyFont="1" applyBorder="1" applyAlignment="1">
      <alignment horizontal="right" vertical="top"/>
    </xf>
    <xf numFmtId="49" fontId="19" fillId="0" borderId="1" xfId="22" applyNumberFormat="1" applyFont="1" applyBorder="1" applyAlignment="1">
      <alignment horizontal="right" vertical="top"/>
    </xf>
    <xf numFmtId="167" fontId="19" fillId="0" borderId="1" xfId="17" applyNumberFormat="1" applyFont="1" applyBorder="1" applyAlignment="1">
      <alignment horizontal="right" vertical="top"/>
    </xf>
    <xf numFmtId="167" fontId="35" fillId="0" borderId="0" xfId="56" applyNumberFormat="1" applyFont="1" applyAlignment="1">
      <alignment horizontal="right" vertical="top"/>
    </xf>
    <xf numFmtId="167" fontId="35" fillId="0" borderId="0" xfId="54" applyNumberFormat="1" applyFont="1" applyAlignment="1">
      <alignment horizontal="right" vertical="top"/>
    </xf>
    <xf numFmtId="49" fontId="35" fillId="0" borderId="0" xfId="22" applyNumberFormat="1" applyFont="1" applyAlignment="1">
      <alignment horizontal="right" vertical="top"/>
    </xf>
    <xf numFmtId="49" fontId="19" fillId="0" borderId="0" xfId="42" applyNumberFormat="1" applyFont="1" applyAlignment="1">
      <alignment horizontal="right" vertical="top"/>
    </xf>
    <xf numFmtId="167" fontId="19" fillId="0" borderId="0" xfId="43" applyNumberFormat="1" applyFont="1" applyAlignment="1">
      <alignment horizontal="right" vertical="top"/>
    </xf>
    <xf numFmtId="167" fontId="19" fillId="0" borderId="0" xfId="44" applyNumberFormat="1" applyFont="1" applyAlignment="1">
      <alignment horizontal="right" vertical="top"/>
    </xf>
    <xf numFmtId="49" fontId="30" fillId="0" borderId="12" xfId="0" applyNumberFormat="1" applyFont="1" applyBorder="1" applyAlignment="1">
      <alignment horizontal="left" vertical="center" indent="1"/>
    </xf>
    <xf numFmtId="165" fontId="33" fillId="0" borderId="0" xfId="133" applyNumberFormat="1" applyFont="1" applyAlignment="1">
      <alignment horizontal="right" vertical="top"/>
    </xf>
    <xf numFmtId="165" fontId="41" fillId="0" borderId="0" xfId="140" applyNumberFormat="1" applyFont="1" applyAlignment="1">
      <alignment horizontal="right" vertical="top"/>
    </xf>
    <xf numFmtId="0" fontId="0" fillId="12" borderId="1" xfId="0" applyFill="1" applyBorder="1" applyAlignment="1">
      <alignment horizontal="left" vertical="center" wrapText="1"/>
    </xf>
    <xf numFmtId="0" fontId="0" fillId="11" borderId="0" xfId="0" applyFill="1"/>
    <xf numFmtId="0" fontId="13" fillId="0" borderId="1" xfId="0" applyFont="1" applyBorder="1" applyAlignment="1">
      <alignment horizontal="center" vertical="center" wrapText="1"/>
    </xf>
    <xf numFmtId="0" fontId="48" fillId="0" borderId="1" xfId="0" applyFont="1" applyBorder="1"/>
    <xf numFmtId="1" fontId="47" fillId="0" borderId="1" xfId="0" applyNumberFormat="1" applyFont="1" applyBorder="1" applyAlignment="1">
      <alignment horizontal="center"/>
    </xf>
    <xf numFmtId="3" fontId="47" fillId="0" borderId="1" xfId="0" applyNumberFormat="1" applyFont="1" applyBorder="1"/>
    <xf numFmtId="0" fontId="47" fillId="0" borderId="6" xfId="0" applyFont="1" applyBorder="1"/>
    <xf numFmtId="16" fontId="48" fillId="0" borderId="1" xfId="0" quotePrefix="1" applyNumberFormat="1" applyFont="1" applyBorder="1"/>
    <xf numFmtId="0" fontId="48" fillId="0" borderId="1" xfId="0" quotePrefix="1" applyFont="1" applyBorder="1"/>
    <xf numFmtId="3" fontId="47" fillId="0" borderId="1" xfId="0" applyNumberFormat="1" applyFont="1" applyBorder="1" applyAlignment="1">
      <alignment horizontal="center"/>
    </xf>
    <xf numFmtId="0" fontId="3" fillId="0" borderId="6" xfId="0" applyFont="1" applyBorder="1"/>
    <xf numFmtId="0" fontId="3" fillId="0" borderId="6" xfId="0" applyFont="1" applyBorder="1" applyAlignment="1">
      <alignment wrapText="1"/>
    </xf>
    <xf numFmtId="0" fontId="7" fillId="0" borderId="1" xfId="0" applyFont="1" applyBorder="1"/>
    <xf numFmtId="0" fontId="5" fillId="12" borderId="0" xfId="0" applyFont="1" applyFill="1"/>
    <xf numFmtId="0" fontId="2" fillId="2" borderId="1" xfId="0" applyFont="1" applyFill="1" applyBorder="1" applyAlignment="1">
      <alignment horizontal="center"/>
    </xf>
    <xf numFmtId="0" fontId="4" fillId="0" borderId="1" xfId="0" applyFont="1" applyBorder="1" applyAlignment="1">
      <alignment horizontal="center"/>
    </xf>
    <xf numFmtId="0" fontId="28" fillId="2" borderId="1" xfId="0" applyFont="1" applyFill="1" applyBorder="1" applyAlignment="1">
      <alignment horizontal="center"/>
    </xf>
    <xf numFmtId="0" fontId="13" fillId="0" borderId="1" xfId="0" applyFont="1" applyBorder="1" applyAlignment="1">
      <alignment horizontal="center"/>
    </xf>
    <xf numFmtId="164" fontId="13" fillId="0" borderId="1" xfId="0" applyNumberFormat="1" applyFont="1" applyBorder="1" applyAlignment="1">
      <alignment horizontal="center"/>
    </xf>
    <xf numFmtId="0" fontId="13" fillId="0" borderId="0" xfId="0" applyFont="1"/>
    <xf numFmtId="0" fontId="45" fillId="0" borderId="0" xfId="0" applyFont="1"/>
    <xf numFmtId="0" fontId="49" fillId="0" borderId="0" xfId="1" applyFont="1" applyAlignment="1" applyProtection="1"/>
    <xf numFmtId="49" fontId="30" fillId="0" borderId="8" xfId="0" applyNumberFormat="1" applyFont="1" applyBorder="1" applyAlignment="1">
      <alignment horizontal="left" vertical="center" indent="1"/>
    </xf>
    <xf numFmtId="165" fontId="35" fillId="0" borderId="9" xfId="132" applyNumberFormat="1" applyFont="1" applyBorder="1" applyAlignment="1">
      <alignment horizontal="right" vertical="top"/>
    </xf>
    <xf numFmtId="165" fontId="35" fillId="0" borderId="9" xfId="133" applyNumberFormat="1" applyFont="1" applyBorder="1" applyAlignment="1">
      <alignment horizontal="right" vertical="top"/>
    </xf>
    <xf numFmtId="166" fontId="35" fillId="0" borderId="9" xfId="134" applyNumberFormat="1" applyFont="1" applyBorder="1" applyAlignment="1">
      <alignment horizontal="right" vertical="top"/>
    </xf>
    <xf numFmtId="166" fontId="35" fillId="0" borderId="10" xfId="135" applyNumberFormat="1" applyFont="1" applyBorder="1" applyAlignment="1">
      <alignment horizontal="right" vertical="top"/>
    </xf>
    <xf numFmtId="165" fontId="35" fillId="0" borderId="9" xfId="139" applyNumberFormat="1" applyFont="1" applyBorder="1" applyAlignment="1">
      <alignment horizontal="right" vertical="top"/>
    </xf>
    <xf numFmtId="165" fontId="35" fillId="0" borderId="9" xfId="140" applyNumberFormat="1" applyFont="1" applyBorder="1" applyAlignment="1">
      <alignment horizontal="right" vertical="top"/>
    </xf>
    <xf numFmtId="166" fontId="35" fillId="0" borderId="9" xfId="141" applyNumberFormat="1" applyFont="1" applyBorder="1" applyAlignment="1">
      <alignment horizontal="right" vertical="top"/>
    </xf>
    <xf numFmtId="166" fontId="35" fillId="0" borderId="10" xfId="141" applyNumberFormat="1" applyFont="1" applyBorder="1" applyAlignment="1">
      <alignment horizontal="right" vertical="top"/>
    </xf>
    <xf numFmtId="0" fontId="50" fillId="0" borderId="1" xfId="0" applyFont="1" applyBorder="1"/>
    <xf numFmtId="169" fontId="50" fillId="0" borderId="1" xfId="0" applyNumberFormat="1" applyFont="1" applyBorder="1" applyAlignment="1">
      <alignment horizontal="center"/>
    </xf>
    <xf numFmtId="0" fontId="51" fillId="0" borderId="0" xfId="1" applyFont="1" applyAlignment="1" applyProtection="1"/>
    <xf numFmtId="0" fontId="28" fillId="0" borderId="19" xfId="0" applyFont="1" applyBorder="1" applyAlignment="1">
      <alignment vertical="top"/>
    </xf>
    <xf numFmtId="0" fontId="28" fillId="0" borderId="19" xfId="0" quotePrefix="1" applyFont="1" applyBorder="1" applyAlignment="1">
      <alignment horizontal="center" vertical="top"/>
    </xf>
    <xf numFmtId="0" fontId="28" fillId="0" borderId="19" xfId="0" applyFont="1" applyBorder="1" applyAlignment="1">
      <alignment horizontal="center" vertical="top" wrapText="1"/>
    </xf>
    <xf numFmtId="0" fontId="13" fillId="0" borderId="17" xfId="0" applyFont="1" applyBorder="1"/>
    <xf numFmtId="0" fontId="50" fillId="11" borderId="0" xfId="0" applyFont="1" applyFill="1" applyAlignment="1">
      <alignment wrapText="1"/>
    </xf>
    <xf numFmtId="0" fontId="13" fillId="0" borderId="17" xfId="0" quotePrefix="1" applyFont="1" applyBorder="1" applyAlignment="1">
      <alignment vertical="top"/>
    </xf>
    <xf numFmtId="0" fontId="13" fillId="0" borderId="17" xfId="0" applyFont="1" applyBorder="1" applyAlignment="1">
      <alignment vertical="top"/>
    </xf>
    <xf numFmtId="0" fontId="31" fillId="12" borderId="0" xfId="0" applyFont="1" applyFill="1"/>
    <xf numFmtId="0" fontId="31" fillId="0" borderId="0" xfId="0" applyFont="1"/>
    <xf numFmtId="0" fontId="50" fillId="0" borderId="0" xfId="0" applyFont="1"/>
    <xf numFmtId="0" fontId="50" fillId="0" borderId="0" xfId="0" applyFont="1" applyAlignment="1">
      <alignment wrapText="1"/>
    </xf>
    <xf numFmtId="0" fontId="13" fillId="0" borderId="0" xfId="0" applyFont="1" applyAlignment="1">
      <alignment horizontal="left" vertical="top" wrapText="1"/>
    </xf>
    <xf numFmtId="0" fontId="13" fillId="0" borderId="0" xfId="0" applyFont="1" applyAlignment="1">
      <alignment vertical="top"/>
    </xf>
    <xf numFmtId="0" fontId="13" fillId="0" borderId="17" xfId="0" quotePrefix="1" applyFont="1" applyBorder="1" applyAlignment="1">
      <alignment vertical="top" wrapText="1"/>
    </xf>
    <xf numFmtId="0" fontId="31" fillId="0" borderId="1" xfId="0" applyFont="1" applyBorder="1" applyAlignment="1">
      <alignment wrapText="1"/>
    </xf>
    <xf numFmtId="0" fontId="50" fillId="0" borderId="1" xfId="0" applyFont="1" applyBorder="1" applyAlignment="1">
      <alignment wrapText="1"/>
    </xf>
    <xf numFmtId="16" fontId="50" fillId="0" borderId="1" xfId="0" quotePrefix="1" applyNumberFormat="1" applyFont="1" applyBorder="1" applyAlignment="1">
      <alignment wrapText="1"/>
    </xf>
    <xf numFmtId="10" fontId="50" fillId="0" borderId="1" xfId="0" applyNumberFormat="1" applyFont="1" applyBorder="1" applyAlignment="1">
      <alignment wrapText="1"/>
    </xf>
    <xf numFmtId="0" fontId="50" fillId="13" borderId="12" xfId="0" applyFont="1" applyFill="1" applyBorder="1" applyAlignment="1">
      <alignment horizontal="left" wrapText="1"/>
    </xf>
    <xf numFmtId="10" fontId="50" fillId="0" borderId="1" xfId="0" applyNumberFormat="1" applyFont="1" applyBorder="1"/>
    <xf numFmtId="0" fontId="52" fillId="0" borderId="0" xfId="0" applyFont="1" applyAlignment="1">
      <alignment vertical="center"/>
    </xf>
    <xf numFmtId="0" fontId="52" fillId="0" borderId="0" xfId="0" applyFont="1" applyAlignment="1">
      <alignment horizontal="center" vertical="center" wrapText="1"/>
    </xf>
    <xf numFmtId="0" fontId="53" fillId="0" borderId="0" xfId="0" applyFont="1" applyAlignment="1">
      <alignment vertical="center"/>
    </xf>
    <xf numFmtId="0" fontId="46" fillId="0" borderId="0" xfId="0" applyFont="1" applyAlignment="1">
      <alignment horizontal="center" vertical="center" wrapText="1"/>
    </xf>
    <xf numFmtId="0" fontId="46" fillId="0" borderId="0" xfId="0" applyFont="1" applyAlignment="1">
      <alignment vertical="center"/>
    </xf>
    <xf numFmtId="0" fontId="46" fillId="0" borderId="0" xfId="0" applyFont="1" applyAlignment="1">
      <alignment wrapText="1"/>
    </xf>
    <xf numFmtId="0" fontId="45" fillId="0" borderId="0" xfId="0" applyFont="1" applyAlignment="1">
      <alignment vertical="center" wrapText="1"/>
    </xf>
    <xf numFmtId="0" fontId="55" fillId="0" borderId="0" xfId="0" applyFont="1"/>
    <xf numFmtId="0" fontId="46" fillId="0" borderId="0" xfId="0" applyFont="1" applyAlignment="1">
      <alignment horizontal="center"/>
    </xf>
    <xf numFmtId="0" fontId="28" fillId="9" borderId="1" xfId="0" applyFont="1" applyFill="1" applyBorder="1"/>
    <xf numFmtId="0" fontId="28" fillId="9" borderId="2" xfId="0" applyFont="1" applyFill="1" applyBorder="1" applyAlignment="1">
      <alignment wrapText="1"/>
    </xf>
    <xf numFmtId="0" fontId="28" fillId="9" borderId="1" xfId="0" applyFont="1" applyFill="1" applyBorder="1" applyAlignment="1">
      <alignment horizontal="center"/>
    </xf>
    <xf numFmtId="0" fontId="28" fillId="9" borderId="1" xfId="0" applyFont="1" applyFill="1" applyBorder="1" applyAlignment="1">
      <alignment vertical="center" wrapText="1"/>
    </xf>
    <xf numFmtId="0" fontId="13" fillId="9" borderId="1" xfId="0" applyFont="1" applyFill="1" applyBorder="1"/>
    <xf numFmtId="0" fontId="13" fillId="9" borderId="1" xfId="0" applyFont="1" applyFill="1" applyBorder="1" applyAlignment="1">
      <alignment wrapText="1"/>
    </xf>
    <xf numFmtId="0" fontId="13" fillId="9" borderId="1" xfId="0" applyFont="1" applyFill="1" applyBorder="1" applyAlignment="1">
      <alignment vertical="top" wrapText="1"/>
    </xf>
    <xf numFmtId="0" fontId="13" fillId="9" borderId="1" xfId="0" applyFont="1" applyFill="1" applyBorder="1" applyAlignment="1">
      <alignment vertical="center" wrapText="1"/>
    </xf>
    <xf numFmtId="0" fontId="13" fillId="0" borderId="1" xfId="0" applyFont="1" applyBorder="1" applyAlignment="1">
      <alignment horizontal="left" vertical="center" wrapText="1"/>
    </xf>
    <xf numFmtId="0" fontId="13" fillId="0" borderId="1" xfId="0" applyFont="1" applyBorder="1" applyAlignment="1">
      <alignment horizontal="left" wrapText="1"/>
    </xf>
    <xf numFmtId="0" fontId="13" fillId="0" borderId="1" xfId="0" applyFont="1" applyBorder="1" applyAlignment="1">
      <alignment horizontal="left" vertical="center"/>
    </xf>
    <xf numFmtId="0" fontId="13" fillId="0" borderId="1" xfId="0" applyFont="1" applyBorder="1" applyAlignment="1">
      <alignment vertical="center" wrapText="1"/>
    </xf>
    <xf numFmtId="0" fontId="13" fillId="0" borderId="1" xfId="0" applyFont="1" applyBorder="1" applyAlignment="1">
      <alignment vertical="center"/>
    </xf>
    <xf numFmtId="0" fontId="13" fillId="0" borderId="1" xfId="0" applyFont="1" applyBorder="1"/>
    <xf numFmtId="0" fontId="49" fillId="0" borderId="1" xfId="1" applyFont="1" applyBorder="1" applyAlignment="1" applyProtection="1">
      <alignment vertical="center" wrapText="1"/>
    </xf>
    <xf numFmtId="0" fontId="13" fillId="0" borderId="1" xfId="0" applyFont="1" applyBorder="1" applyAlignment="1">
      <alignment horizontal="center" vertical="center"/>
    </xf>
    <xf numFmtId="0" fontId="28" fillId="11" borderId="1" xfId="0" applyFont="1" applyFill="1" applyBorder="1" applyAlignment="1">
      <alignment horizontal="center"/>
    </xf>
    <xf numFmtId="0" fontId="51" fillId="0" borderId="0" xfId="1" applyFont="1" applyAlignment="1" applyProtection="1">
      <alignment horizontal="left" vertical="top" wrapText="1"/>
    </xf>
    <xf numFmtId="0" fontId="57" fillId="0" borderId="0" xfId="0" applyFont="1"/>
    <xf numFmtId="0" fontId="12" fillId="0" borderId="0" xfId="0" applyFont="1" applyAlignment="1">
      <alignment horizontal="center" vertical="center" wrapText="1"/>
    </xf>
    <xf numFmtId="0" fontId="57" fillId="0" borderId="0" xfId="0" applyFont="1" applyAlignment="1">
      <alignment vertical="center"/>
    </xf>
    <xf numFmtId="0" fontId="45" fillId="0" borderId="0" xfId="0" applyFont="1" applyAlignment="1">
      <alignment horizontal="center"/>
    </xf>
    <xf numFmtId="0" fontId="57" fillId="0" borderId="0" xfId="0" applyFont="1" applyAlignment="1">
      <alignment vertical="center" wrapText="1"/>
    </xf>
    <xf numFmtId="0" fontId="45" fillId="0" borderId="0" xfId="0" applyFont="1" applyAlignment="1">
      <alignment vertical="center"/>
    </xf>
    <xf numFmtId="0" fontId="1" fillId="2" borderId="1" xfId="0" applyFont="1" applyFill="1" applyBorder="1" applyAlignment="1">
      <alignment horizontal="center"/>
    </xf>
    <xf numFmtId="0" fontId="50" fillId="2" borderId="1" xfId="0" applyFont="1" applyFill="1" applyBorder="1" applyAlignment="1">
      <alignment horizontal="center"/>
    </xf>
    <xf numFmtId="0" fontId="31" fillId="0" borderId="12" xfId="0" applyFont="1" applyBorder="1"/>
    <xf numFmtId="0" fontId="50" fillId="0" borderId="6" xfId="0" applyFont="1" applyBorder="1"/>
    <xf numFmtId="0" fontId="28" fillId="0" borderId="1" xfId="0" applyFont="1" applyBorder="1" applyAlignment="1">
      <alignment horizontal="right"/>
    </xf>
    <xf numFmtId="0" fontId="28" fillId="0" borderId="14" xfId="0" applyFont="1" applyBorder="1" applyAlignment="1">
      <alignment horizontal="right"/>
    </xf>
    <xf numFmtId="0" fontId="28" fillId="0" borderId="1" xfId="0" applyFont="1" applyBorder="1" applyAlignment="1">
      <alignment horizontal="center"/>
    </xf>
    <xf numFmtId="0" fontId="13" fillId="0" borderId="14" xfId="0" applyFont="1" applyBorder="1"/>
    <xf numFmtId="3" fontId="13" fillId="0" borderId="14" xfId="0" applyNumberFormat="1" applyFont="1" applyBorder="1" applyAlignment="1">
      <alignment horizontal="center"/>
    </xf>
    <xf numFmtId="3" fontId="13" fillId="0" borderId="14" xfId="0" applyNumberFormat="1" applyFont="1" applyBorder="1"/>
    <xf numFmtId="3" fontId="13" fillId="0" borderId="1" xfId="0" applyNumberFormat="1" applyFont="1" applyBorder="1" applyAlignment="1">
      <alignment horizontal="center"/>
    </xf>
    <xf numFmtId="0" fontId="13" fillId="0" borderId="6" xfId="0" applyFont="1" applyBorder="1"/>
    <xf numFmtId="0" fontId="49" fillId="0" borderId="0" xfId="1" applyFont="1" applyBorder="1" applyAlignment="1" applyProtection="1"/>
    <xf numFmtId="164" fontId="28" fillId="0" borderId="14" xfId="0" applyNumberFormat="1" applyFont="1" applyBorder="1" applyAlignment="1">
      <alignment horizontal="center"/>
    </xf>
    <xf numFmtId="0" fontId="13" fillId="0" borderId="15" xfId="0" applyFont="1" applyBorder="1"/>
    <xf numFmtId="0" fontId="13" fillId="0" borderId="15" xfId="0" applyFont="1" applyBorder="1" applyAlignment="1">
      <alignment horizontal="center"/>
    </xf>
    <xf numFmtId="3" fontId="13" fillId="0" borderId="15" xfId="0" applyNumberFormat="1" applyFont="1" applyBorder="1" applyAlignment="1">
      <alignment horizontal="center"/>
    </xf>
    <xf numFmtId="164" fontId="28" fillId="0" borderId="15" xfId="0" applyNumberFormat="1" applyFont="1" applyBorder="1" applyAlignment="1">
      <alignment horizontal="center" wrapText="1"/>
    </xf>
    <xf numFmtId="0" fontId="50" fillId="0" borderId="1" xfId="0" applyFont="1" applyBorder="1" applyAlignment="1">
      <alignment horizontal="center"/>
    </xf>
    <xf numFmtId="0" fontId="31" fillId="0" borderId="1" xfId="0" applyFont="1" applyBorder="1" applyAlignment="1">
      <alignment horizontal="center"/>
    </xf>
    <xf numFmtId="0" fontId="31" fillId="0" borderId="1" xfId="0" applyFont="1" applyBorder="1"/>
    <xf numFmtId="0" fontId="31" fillId="0" borderId="1" xfId="0" quotePrefix="1" applyFont="1" applyBorder="1"/>
    <xf numFmtId="3" fontId="50" fillId="0" borderId="1" xfId="0" applyNumberFormat="1" applyFont="1" applyBorder="1" applyAlignment="1">
      <alignment horizontal="center"/>
    </xf>
    <xf numFmtId="3" fontId="31" fillId="0" borderId="1" xfId="0" applyNumberFormat="1" applyFont="1" applyBorder="1" applyAlignment="1">
      <alignment horizontal="center"/>
    </xf>
    <xf numFmtId="0" fontId="0" fillId="0" borderId="6" xfId="0" applyBorder="1"/>
    <xf numFmtId="0" fontId="0" fillId="0" borderId="1" xfId="0" applyBorder="1" applyAlignment="1">
      <alignment horizontal="center"/>
    </xf>
    <xf numFmtId="0" fontId="46" fillId="9" borderId="11" xfId="0" applyFont="1" applyFill="1" applyBorder="1" applyAlignment="1">
      <alignment horizontal="center"/>
    </xf>
    <xf numFmtId="0" fontId="28" fillId="9" borderId="1" xfId="0" applyFont="1" applyFill="1" applyBorder="1" applyAlignment="1">
      <alignment horizontal="center"/>
    </xf>
    <xf numFmtId="0" fontId="13" fillId="9" borderId="1" xfId="0" applyFont="1" applyFill="1" applyBorder="1" applyAlignment="1">
      <alignment horizontal="center" vertical="center" wrapText="1"/>
    </xf>
    <xf numFmtId="0" fontId="13" fillId="9" borderId="1" xfId="0" applyFont="1" applyFill="1" applyBorder="1" applyAlignment="1">
      <alignment horizontal="center" wrapText="1"/>
    </xf>
    <xf numFmtId="0" fontId="13" fillId="9" borderId="11" xfId="0" applyFont="1" applyFill="1" applyBorder="1" applyAlignment="1">
      <alignment horizontal="center" vertical="center" wrapText="1"/>
    </xf>
    <xf numFmtId="0" fontId="13" fillId="9" borderId="15" xfId="0" applyFont="1" applyFill="1" applyBorder="1" applyAlignment="1">
      <alignment horizontal="center" vertical="center" wrapText="1"/>
    </xf>
    <xf numFmtId="0" fontId="54" fillId="7" borderId="9" xfId="0" applyFont="1" applyFill="1" applyBorder="1" applyAlignment="1">
      <alignment horizontal="center" wrapText="1"/>
    </xf>
    <xf numFmtId="0" fontId="13" fillId="9" borderId="1" xfId="0" applyFont="1" applyFill="1" applyBorder="1" applyAlignment="1">
      <alignment horizontal="center"/>
    </xf>
    <xf numFmtId="0" fontId="56" fillId="9" borderId="11" xfId="0" applyFont="1" applyFill="1" applyBorder="1" applyAlignment="1">
      <alignment horizontal="center" wrapText="1"/>
    </xf>
    <xf numFmtId="0" fontId="56" fillId="9" borderId="15" xfId="0" applyFont="1" applyFill="1" applyBorder="1" applyAlignment="1">
      <alignment horizontal="center" wrapText="1"/>
    </xf>
    <xf numFmtId="0" fontId="28" fillId="9" borderId="11" xfId="0" applyFont="1" applyFill="1" applyBorder="1" applyAlignment="1">
      <alignment horizontal="center" wrapText="1"/>
    </xf>
    <xf numFmtId="0" fontId="28" fillId="9" borderId="15" xfId="0" applyFont="1" applyFill="1" applyBorder="1" applyAlignment="1">
      <alignment horizontal="center" wrapText="1"/>
    </xf>
    <xf numFmtId="0" fontId="13" fillId="0" borderId="1" xfId="0" applyFont="1" applyBorder="1" applyAlignment="1">
      <alignment horizontal="left" vertical="center" wrapText="1"/>
    </xf>
    <xf numFmtId="0" fontId="3" fillId="0" borderId="0" xfId="0" applyFont="1" applyAlignment="1">
      <alignment horizontal="center"/>
    </xf>
    <xf numFmtId="0" fontId="3" fillId="0" borderId="13" xfId="0" applyFont="1" applyBorder="1" applyAlignment="1">
      <alignment horizontal="center"/>
    </xf>
    <xf numFmtId="0" fontId="5" fillId="2" borderId="1" xfId="0" applyFont="1" applyFill="1" applyBorder="1" applyAlignment="1">
      <alignment horizontal="center"/>
    </xf>
    <xf numFmtId="0" fontId="11" fillId="0" borderId="0" xfId="0" applyFont="1" applyAlignment="1">
      <alignment horizontal="center"/>
    </xf>
    <xf numFmtId="0" fontId="0" fillId="0" borderId="1" xfId="0" applyBorder="1" applyAlignment="1">
      <alignment horizontal="left" vertical="center" wrapText="1"/>
    </xf>
    <xf numFmtId="0" fontId="12" fillId="0" borderId="1" xfId="0" applyFont="1" applyBorder="1" applyAlignment="1">
      <alignment horizontal="left" vertical="center" wrapText="1"/>
    </xf>
    <xf numFmtId="0" fontId="12" fillId="12" borderId="1" xfId="0" applyFont="1" applyFill="1" applyBorder="1" applyAlignment="1">
      <alignment horizontal="left" vertical="center" wrapText="1"/>
    </xf>
    <xf numFmtId="0" fontId="17" fillId="0" borderId="1" xfId="12" applyFont="1" applyBorder="1" applyAlignment="1">
      <alignment horizontal="center" wrapText="1"/>
    </xf>
    <xf numFmtId="0" fontId="0" fillId="12" borderId="1" xfId="0" applyFill="1" applyBorder="1" applyAlignment="1">
      <alignment horizontal="left" vertical="center" wrapText="1"/>
    </xf>
    <xf numFmtId="0" fontId="5" fillId="10" borderId="1" xfId="0" applyFont="1" applyFill="1" applyBorder="1" applyAlignment="1">
      <alignment horizontal="center" vertical="center" wrapText="1"/>
    </xf>
    <xf numFmtId="0" fontId="5" fillId="10" borderId="2" xfId="0" applyFont="1" applyFill="1" applyBorder="1" applyAlignment="1">
      <alignment horizontal="left" vertical="center" wrapText="1"/>
    </xf>
    <xf numFmtId="0" fontId="5" fillId="10" borderId="3" xfId="0" applyFont="1" applyFill="1" applyBorder="1" applyAlignment="1">
      <alignment horizontal="left" vertical="center" wrapText="1"/>
    </xf>
    <xf numFmtId="0" fontId="5" fillId="10" borderId="4" xfId="0" applyFont="1" applyFill="1" applyBorder="1" applyAlignment="1">
      <alignment horizontal="left" vertical="center" wrapText="1"/>
    </xf>
    <xf numFmtId="0" fontId="5" fillId="2" borderId="2" xfId="0" applyFont="1" applyFill="1" applyBorder="1" applyAlignment="1">
      <alignment horizontal="center"/>
    </xf>
    <xf numFmtId="0" fontId="5" fillId="2" borderId="3" xfId="0" applyFont="1" applyFill="1" applyBorder="1" applyAlignment="1">
      <alignment horizontal="center"/>
    </xf>
    <xf numFmtId="0" fontId="5" fillId="2" borderId="4" xfId="0" applyFont="1" applyFill="1" applyBorder="1" applyAlignment="1">
      <alignment horizontal="center"/>
    </xf>
    <xf numFmtId="0" fontId="15" fillId="5" borderId="1" xfId="12" applyFont="1" applyFill="1" applyBorder="1" applyAlignment="1">
      <alignment horizontal="left" vertical="center"/>
    </xf>
    <xf numFmtId="0" fontId="16" fillId="0" borderId="1" xfId="12" applyFont="1" applyBorder="1" applyAlignment="1">
      <alignment vertical="center" wrapText="1"/>
    </xf>
    <xf numFmtId="0" fontId="16" fillId="0" borderId="1" xfId="12" applyFont="1" applyBorder="1" applyAlignment="1">
      <alignment horizontal="center" wrapText="1"/>
    </xf>
    <xf numFmtId="0" fontId="17" fillId="0" borderId="1" xfId="12" applyFont="1" applyBorder="1" applyAlignment="1">
      <alignment horizontal="center" vertical="center" wrapText="1"/>
    </xf>
    <xf numFmtId="0" fontId="16" fillId="0" borderId="1" xfId="0" applyFont="1" applyBorder="1" applyAlignment="1">
      <alignment horizontal="center" wrapText="1"/>
    </xf>
    <xf numFmtId="0" fontId="5" fillId="10" borderId="2"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30" fillId="0" borderId="2" xfId="0" applyFont="1" applyBorder="1" applyAlignment="1">
      <alignment horizontal="left" vertical="center" wrapText="1"/>
    </xf>
    <xf numFmtId="0" fontId="30" fillId="0" borderId="6" xfId="0" applyFont="1" applyBorder="1" applyAlignment="1">
      <alignment horizontal="left" vertical="center" wrapText="1"/>
    </xf>
    <xf numFmtId="0" fontId="31" fillId="0" borderId="6" xfId="0" applyFont="1" applyBorder="1" applyAlignment="1">
      <alignment horizontal="left" vertical="center" wrapText="1"/>
    </xf>
    <xf numFmtId="0" fontId="31" fillId="0" borderId="3" xfId="0" applyFont="1" applyBorder="1" applyAlignment="1">
      <alignment horizontal="left" vertical="center" wrapText="1"/>
    </xf>
    <xf numFmtId="0" fontId="31" fillId="0" borderId="4" xfId="0" applyFont="1" applyBorder="1" applyAlignment="1">
      <alignment horizontal="left" vertical="center" wrapText="1"/>
    </xf>
    <xf numFmtId="0" fontId="30" fillId="0" borderId="6" xfId="0" applyFont="1" applyBorder="1" applyAlignment="1">
      <alignment horizontal="left" vertical="center"/>
    </xf>
    <xf numFmtId="0" fontId="28" fillId="0" borderId="2" xfId="0" applyFont="1" applyBorder="1" applyAlignment="1">
      <alignment horizontal="center"/>
    </xf>
    <xf numFmtId="0" fontId="28" fillId="0" borderId="3" xfId="0" applyFont="1" applyBorder="1" applyAlignment="1">
      <alignment horizontal="center"/>
    </xf>
    <xf numFmtId="0" fontId="28" fillId="0" borderId="4" xfId="0" applyFont="1" applyBorder="1" applyAlignment="1">
      <alignment horizontal="center"/>
    </xf>
    <xf numFmtId="0" fontId="28" fillId="12" borderId="5" xfId="0" applyFont="1" applyFill="1" applyBorder="1" applyAlignment="1">
      <alignment horizontal="center" wrapText="1"/>
    </xf>
    <xf numFmtId="0" fontId="28" fillId="12" borderId="6" xfId="0" applyFont="1" applyFill="1" applyBorder="1" applyAlignment="1">
      <alignment horizontal="center" wrapText="1"/>
    </xf>
    <xf numFmtId="0" fontId="28" fillId="12" borderId="7" xfId="0" applyFont="1" applyFill="1" applyBorder="1" applyAlignment="1">
      <alignment horizontal="center" wrapText="1"/>
    </xf>
    <xf numFmtId="0" fontId="28" fillId="12" borderId="8" xfId="0" applyFont="1" applyFill="1" applyBorder="1" applyAlignment="1">
      <alignment horizontal="center" wrapText="1"/>
    </xf>
    <xf numFmtId="0" fontId="28" fillId="12" borderId="9" xfId="0" applyFont="1" applyFill="1" applyBorder="1" applyAlignment="1">
      <alignment horizontal="center" wrapText="1"/>
    </xf>
    <xf numFmtId="0" fontId="28" fillId="12" borderId="10" xfId="0" applyFont="1" applyFill="1" applyBorder="1" applyAlignment="1">
      <alignment horizontal="center" wrapText="1"/>
    </xf>
    <xf numFmtId="0" fontId="30" fillId="0" borderId="0" xfId="0" applyFont="1" applyAlignment="1">
      <alignment horizontal="left" vertical="center"/>
    </xf>
    <xf numFmtId="0" fontId="31" fillId="12" borderId="1" xfId="0" applyFont="1" applyFill="1" applyBorder="1" applyAlignment="1">
      <alignment horizontal="left"/>
    </xf>
    <xf numFmtId="0" fontId="50" fillId="2" borderId="1" xfId="0" applyFont="1" applyFill="1" applyBorder="1" applyAlignment="1">
      <alignment horizontal="center"/>
    </xf>
    <xf numFmtId="0" fontId="31" fillId="12" borderId="1" xfId="0" applyFont="1" applyFill="1" applyBorder="1" applyAlignment="1">
      <alignment horizontal="left" vertical="center" wrapText="1"/>
    </xf>
    <xf numFmtId="0" fontId="31" fillId="12" borderId="1" xfId="0" applyFont="1" applyFill="1" applyBorder="1" applyAlignment="1">
      <alignment horizontal="center"/>
    </xf>
    <xf numFmtId="0" fontId="34" fillId="0" borderId="0" xfId="0" applyFont="1" applyAlignment="1">
      <alignment horizontal="left" vertical="center"/>
    </xf>
    <xf numFmtId="0" fontId="28" fillId="12" borderId="1" xfId="0" applyFont="1" applyFill="1" applyBorder="1" applyAlignment="1">
      <alignment horizontal="center" wrapText="1"/>
    </xf>
    <xf numFmtId="0" fontId="0" fillId="12" borderId="1" xfId="0" applyFill="1" applyBorder="1" applyAlignment="1">
      <alignment vertical="center" wrapText="1"/>
    </xf>
    <xf numFmtId="0" fontId="0" fillId="0" borderId="1" xfId="0" applyBorder="1" applyAlignment="1">
      <alignment vertical="center" wrapText="1"/>
    </xf>
    <xf numFmtId="0" fontId="0" fillId="0" borderId="1" xfId="0" applyBorder="1" applyAlignment="1">
      <alignment wrapText="1"/>
    </xf>
    <xf numFmtId="0" fontId="0" fillId="12" borderId="1" xfId="0" applyFill="1" applyBorder="1"/>
    <xf numFmtId="0" fontId="36" fillId="0" borderId="0" xfId="0" applyFont="1" applyAlignment="1">
      <alignment horizontal="left" vertical="center"/>
    </xf>
    <xf numFmtId="0" fontId="1" fillId="12" borderId="0" xfId="0" applyFont="1" applyFill="1" applyAlignment="1">
      <alignment horizontal="left"/>
    </xf>
    <xf numFmtId="0" fontId="29" fillId="5" borderId="2" xfId="0" applyFont="1" applyFill="1" applyBorder="1" applyAlignment="1">
      <alignment horizontal="left" vertical="center"/>
    </xf>
    <xf numFmtId="0" fontId="29" fillId="5" borderId="3" xfId="0" applyFont="1" applyFill="1" applyBorder="1" applyAlignment="1">
      <alignment horizontal="left" vertical="center"/>
    </xf>
    <xf numFmtId="0" fontId="29" fillId="5" borderId="4" xfId="0" applyFont="1" applyFill="1" applyBorder="1" applyAlignment="1">
      <alignment horizontal="left" vertical="center"/>
    </xf>
    <xf numFmtId="0" fontId="6" fillId="0" borderId="1" xfId="0" applyFont="1" applyBorder="1" applyAlignment="1">
      <alignment horizontal="left" vertical="center" wrapText="1"/>
    </xf>
    <xf numFmtId="0" fontId="6" fillId="12" borderId="1" xfId="0" applyFont="1" applyFill="1" applyBorder="1" applyAlignment="1">
      <alignment horizontal="left"/>
    </xf>
    <xf numFmtId="0" fontId="6" fillId="12" borderId="1" xfId="0" applyFont="1" applyFill="1" applyBorder="1" applyAlignment="1">
      <alignment horizontal="left" vertical="center" wrapText="1"/>
    </xf>
    <xf numFmtId="0" fontId="0" fillId="0" borderId="3" xfId="0" applyBorder="1" applyAlignment="1">
      <alignment horizontal="center"/>
    </xf>
    <xf numFmtId="0" fontId="22" fillId="12" borderId="2" xfId="0" applyFont="1" applyFill="1" applyBorder="1" applyAlignment="1">
      <alignment horizontal="left" vertical="top" wrapText="1"/>
    </xf>
    <xf numFmtId="0" fontId="24" fillId="12" borderId="3" xfId="0" applyFont="1" applyFill="1" applyBorder="1" applyAlignment="1">
      <alignment horizontal="left" vertical="top" wrapText="1"/>
    </xf>
    <xf numFmtId="0" fontId="24" fillId="12" borderId="4" xfId="0" applyFont="1" applyFill="1" applyBorder="1" applyAlignment="1">
      <alignment horizontal="left" vertical="top" wrapText="1"/>
    </xf>
    <xf numFmtId="0" fontId="4" fillId="0" borderId="5" xfId="0" applyFont="1" applyBorder="1" applyAlignment="1">
      <alignment horizontal="center"/>
    </xf>
    <xf numFmtId="0" fontId="4" fillId="0" borderId="8" xfId="0" applyFont="1" applyBorder="1" applyAlignment="1">
      <alignment horizontal="center"/>
    </xf>
    <xf numFmtId="0" fontId="28" fillId="0" borderId="9" xfId="0" applyFont="1" applyBorder="1" applyAlignment="1">
      <alignment horizontal="center" wrapText="1"/>
    </xf>
    <xf numFmtId="0" fontId="13" fillId="0" borderId="0" xfId="0" applyFont="1" applyAlignment="1">
      <alignment horizontal="center" wrapText="1"/>
    </xf>
    <xf numFmtId="0" fontId="4" fillId="0" borderId="9" xfId="0" applyFont="1" applyBorder="1" applyAlignment="1">
      <alignment horizontal="center" wrapText="1"/>
    </xf>
    <xf numFmtId="0" fontId="13" fillId="0" borderId="13" xfId="0" applyFont="1" applyBorder="1" applyAlignment="1">
      <alignment horizontal="center" wrapText="1"/>
    </xf>
    <xf numFmtId="0" fontId="4" fillId="0" borderId="10" xfId="0" applyFont="1" applyBorder="1" applyAlignment="1">
      <alignment horizontal="center" wrapText="1"/>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28" fillId="0" borderId="3" xfId="0" applyFont="1" applyBorder="1" applyAlignment="1">
      <alignment horizontal="left" vertical="center"/>
    </xf>
    <xf numFmtId="0" fontId="29" fillId="8" borderId="2" xfId="0" applyFont="1" applyFill="1" applyBorder="1" applyAlignment="1">
      <alignment horizontal="left" vertical="center"/>
    </xf>
    <xf numFmtId="0" fontId="29" fillId="8" borderId="3" xfId="0" applyFont="1" applyFill="1" applyBorder="1" applyAlignment="1">
      <alignment horizontal="left" vertical="center"/>
    </xf>
    <xf numFmtId="0" fontId="29" fillId="8" borderId="4" xfId="0" applyFont="1" applyFill="1" applyBorder="1" applyAlignment="1">
      <alignment horizontal="left" vertical="center"/>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0" fillId="12" borderId="0" xfId="0" applyFill="1" applyAlignment="1">
      <alignment horizontal="left"/>
    </xf>
    <xf numFmtId="0" fontId="2" fillId="2" borderId="1" xfId="0" applyFont="1" applyFill="1" applyBorder="1" applyAlignment="1">
      <alignment horizontal="center"/>
    </xf>
    <xf numFmtId="0" fontId="2" fillId="12" borderId="2" xfId="0" applyFont="1" applyFill="1" applyBorder="1" applyAlignment="1">
      <alignment horizontal="center" wrapText="1"/>
    </xf>
    <xf numFmtId="0" fontId="2" fillId="12" borderId="3" xfId="0" applyFont="1" applyFill="1" applyBorder="1" applyAlignment="1">
      <alignment horizontal="center" wrapText="1"/>
    </xf>
    <xf numFmtId="0" fontId="2" fillId="12" borderId="4" xfId="0" applyFont="1" applyFill="1" applyBorder="1" applyAlignment="1">
      <alignment horizontal="center" wrapText="1"/>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5" fillId="5" borderId="2" xfId="0" applyFont="1" applyFill="1" applyBorder="1" applyAlignment="1">
      <alignment horizontal="left" vertical="center"/>
    </xf>
    <xf numFmtId="0" fontId="15" fillId="5" borderId="3" xfId="0" applyFont="1" applyFill="1" applyBorder="1" applyAlignment="1">
      <alignment horizontal="left" vertical="center"/>
    </xf>
    <xf numFmtId="0" fontId="15" fillId="5" borderId="4" xfId="0" applyFont="1" applyFill="1" applyBorder="1" applyAlignment="1">
      <alignment horizontal="left" vertical="center"/>
    </xf>
    <xf numFmtId="0" fontId="0" fillId="0" borderId="6" xfId="0" applyBorder="1" applyAlignment="1">
      <alignment horizontal="left"/>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5" xfId="0" applyFont="1" applyBorder="1" applyAlignment="1">
      <alignment horizontal="center" vertical="center" wrapText="1"/>
    </xf>
    <xf numFmtId="0" fontId="16" fillId="0" borderId="12" xfId="0" applyFont="1" applyBorder="1" applyAlignment="1">
      <alignment horizontal="center" vertical="center" wrapText="1"/>
    </xf>
    <xf numFmtId="0" fontId="17" fillId="0" borderId="3" xfId="0" applyFont="1" applyBorder="1" applyAlignment="1">
      <alignment horizontal="center" wrapText="1"/>
    </xf>
    <xf numFmtId="0" fontId="16" fillId="0" borderId="6" xfId="0" applyFont="1" applyBorder="1" applyAlignment="1">
      <alignment horizontal="center" wrapText="1"/>
    </xf>
    <xf numFmtId="0" fontId="16" fillId="0" borderId="0" xfId="0" applyFont="1" applyAlignment="1">
      <alignment horizontal="center" wrapText="1"/>
    </xf>
    <xf numFmtId="0" fontId="16" fillId="0" borderId="7" xfId="0" applyFont="1" applyBorder="1" applyAlignment="1">
      <alignment horizontal="center" wrapText="1"/>
    </xf>
    <xf numFmtId="0" fontId="16" fillId="0" borderId="13" xfId="0" applyFont="1" applyBorder="1" applyAlignment="1">
      <alignment horizontal="center" wrapText="1"/>
    </xf>
    <xf numFmtId="0" fontId="28" fillId="12" borderId="2" xfId="0" applyFont="1" applyFill="1" applyBorder="1" applyAlignment="1">
      <alignment horizontal="center" wrapText="1"/>
    </xf>
    <xf numFmtId="0" fontId="28" fillId="12" borderId="3" xfId="0" applyFont="1" applyFill="1" applyBorder="1" applyAlignment="1">
      <alignment horizontal="center" wrapText="1"/>
    </xf>
    <xf numFmtId="0" fontId="28" fillId="12" borderId="4" xfId="0" applyFont="1" applyFill="1" applyBorder="1" applyAlignment="1">
      <alignment horizontal="center" wrapText="1"/>
    </xf>
    <xf numFmtId="0" fontId="0" fillId="0" borderId="1" xfId="0" applyBorder="1" applyAlignment="1">
      <alignment horizontal="left" vertical="center"/>
    </xf>
    <xf numFmtId="0" fontId="1" fillId="12" borderId="2" xfId="0" applyFont="1" applyFill="1" applyBorder="1" applyAlignment="1">
      <alignment horizontal="left"/>
    </xf>
    <xf numFmtId="0" fontId="1" fillId="12" borderId="3" xfId="0" applyFont="1" applyFill="1" applyBorder="1" applyAlignment="1">
      <alignment horizontal="left"/>
    </xf>
    <xf numFmtId="0" fontId="1" fillId="12" borderId="4" xfId="0" applyFont="1" applyFill="1" applyBorder="1" applyAlignment="1">
      <alignment horizontal="left"/>
    </xf>
    <xf numFmtId="0" fontId="0" fillId="12" borderId="2" xfId="0" applyFill="1" applyBorder="1" applyAlignment="1">
      <alignment horizontal="left"/>
    </xf>
    <xf numFmtId="0" fontId="0" fillId="12" borderId="3" xfId="0" applyFill="1" applyBorder="1" applyAlignment="1">
      <alignment horizontal="left"/>
    </xf>
    <xf numFmtId="0" fontId="0" fillId="12" borderId="4" xfId="0" applyFill="1" applyBorder="1" applyAlignment="1">
      <alignment horizontal="left"/>
    </xf>
    <xf numFmtId="0" fontId="0" fillId="0" borderId="1" xfId="0" applyBorder="1" applyAlignment="1">
      <alignment horizontal="left" wrapText="1"/>
    </xf>
    <xf numFmtId="0" fontId="0" fillId="0" borderId="1" xfId="0" applyBorder="1" applyAlignment="1">
      <alignment horizontal="left"/>
    </xf>
    <xf numFmtId="0" fontId="48" fillId="10" borderId="1" xfId="0" applyFont="1" applyFill="1" applyBorder="1" applyAlignment="1">
      <alignment horizontal="center"/>
    </xf>
    <xf numFmtId="0" fontId="0" fillId="12" borderId="1" xfId="0" applyFill="1" applyBorder="1" applyAlignment="1">
      <alignment horizontal="left" wrapText="1"/>
    </xf>
    <xf numFmtId="0" fontId="30" fillId="0" borderId="2" xfId="0" applyFont="1" applyBorder="1" applyAlignment="1">
      <alignment vertical="center" wrapText="1"/>
    </xf>
    <xf numFmtId="0" fontId="13" fillId="0" borderId="3" xfId="0" applyFont="1" applyBorder="1" applyAlignment="1">
      <alignment vertical="center" wrapText="1"/>
    </xf>
    <xf numFmtId="0" fontId="13" fillId="0" borderId="4" xfId="0" applyFont="1" applyBorder="1" applyAlignment="1">
      <alignment vertical="center" wrapText="1"/>
    </xf>
    <xf numFmtId="0" fontId="30" fillId="0" borderId="3" xfId="0" applyFont="1" applyBorder="1" applyAlignment="1">
      <alignment horizontal="left" vertical="center" wrapText="1"/>
    </xf>
    <xf numFmtId="0" fontId="30" fillId="0" borderId="4" xfId="0" applyFont="1" applyBorder="1" applyAlignment="1">
      <alignment horizontal="left" vertical="center" wrapText="1"/>
    </xf>
    <xf numFmtId="0" fontId="30" fillId="0" borderId="2" xfId="0" applyFont="1" applyBorder="1" applyAlignment="1">
      <alignment horizontal="center" vertical="top" wrapText="1"/>
    </xf>
    <xf numFmtId="0" fontId="30" fillId="0" borderId="12" xfId="0" applyFont="1" applyBorder="1" applyAlignment="1">
      <alignment horizontal="center" vertical="top" wrapText="1"/>
    </xf>
    <xf numFmtId="0" fontId="28" fillId="0" borderId="12" xfId="0" applyFont="1" applyBorder="1" applyAlignment="1">
      <alignment horizontal="center" vertical="top" wrapText="1"/>
    </xf>
    <xf numFmtId="0" fontId="34" fillId="0" borderId="3" xfId="0" applyFont="1" applyBorder="1" applyAlignment="1">
      <alignment horizontal="center" wrapText="1"/>
    </xf>
    <xf numFmtId="0" fontId="28" fillId="0" borderId="3" xfId="0" applyFont="1" applyBorder="1" applyAlignment="1">
      <alignment horizontal="center" wrapText="1"/>
    </xf>
    <xf numFmtId="0" fontId="28" fillId="0" borderId="6" xfId="0" applyFont="1" applyBorder="1" applyAlignment="1">
      <alignment horizontal="center" wrapText="1"/>
    </xf>
    <xf numFmtId="0" fontId="28" fillId="0" borderId="0" xfId="0" applyFont="1" applyAlignment="1">
      <alignment horizontal="center" wrapText="1"/>
    </xf>
    <xf numFmtId="0" fontId="34" fillId="0" borderId="6" xfId="0" applyFont="1" applyBorder="1" applyAlignment="1">
      <alignment horizontal="center" wrapText="1"/>
    </xf>
    <xf numFmtId="0" fontId="28" fillId="0" borderId="7" xfId="0" applyFont="1" applyBorder="1" applyAlignment="1">
      <alignment horizontal="center" wrapText="1"/>
    </xf>
    <xf numFmtId="0" fontId="30" fillId="0" borderId="0" xfId="0" applyFont="1" applyAlignment="1">
      <alignment horizontal="center" wrapText="1"/>
    </xf>
    <xf numFmtId="0" fontId="34" fillId="0" borderId="9" xfId="0" applyFont="1" applyBorder="1" applyAlignment="1">
      <alignment horizontal="center" wrapText="1"/>
    </xf>
    <xf numFmtId="0" fontId="30" fillId="0" borderId="13" xfId="0" applyFont="1" applyBorder="1" applyAlignment="1">
      <alignment horizontal="center" wrapText="1"/>
    </xf>
    <xf numFmtId="0" fontId="0" fillId="0" borderId="0" xfId="0" applyAlignment="1">
      <alignment horizontal="left"/>
    </xf>
    <xf numFmtId="0" fontId="30" fillId="0" borderId="6" xfId="0" applyFont="1" applyBorder="1" applyAlignment="1">
      <alignment horizontal="center" wrapText="1"/>
    </xf>
    <xf numFmtId="0" fontId="30" fillId="0" borderId="7" xfId="0" applyFont="1" applyBorder="1" applyAlignment="1">
      <alignment horizontal="center" wrapText="1"/>
    </xf>
    <xf numFmtId="0" fontId="1" fillId="12" borderId="1" xfId="0" applyFont="1" applyFill="1" applyBorder="1" applyAlignment="1">
      <alignment horizontal="left"/>
    </xf>
    <xf numFmtId="0" fontId="1" fillId="12" borderId="1" xfId="0" applyFont="1" applyFill="1" applyBorder="1" applyAlignment="1">
      <alignment horizontal="left" vertical="center" wrapText="1"/>
    </xf>
    <xf numFmtId="0" fontId="28" fillId="0" borderId="4" xfId="0" applyFont="1" applyBorder="1" applyAlignment="1">
      <alignment horizontal="center" wrapText="1"/>
    </xf>
    <xf numFmtId="0" fontId="31" fillId="10" borderId="2" xfId="0" applyFont="1" applyFill="1" applyBorder="1" applyAlignment="1">
      <alignment horizontal="center"/>
    </xf>
    <xf numFmtId="0" fontId="31" fillId="10" borderId="3" xfId="0" applyFont="1" applyFill="1" applyBorder="1" applyAlignment="1">
      <alignment horizontal="center"/>
    </xf>
    <xf numFmtId="0" fontId="31" fillId="10" borderId="4" xfId="0" applyFont="1" applyFill="1" applyBorder="1" applyAlignment="1">
      <alignment horizontal="center"/>
    </xf>
    <xf numFmtId="0" fontId="1" fillId="12" borderId="1" xfId="0" applyFont="1" applyFill="1" applyBorder="1" applyAlignment="1">
      <alignment horizontal="center"/>
    </xf>
    <xf numFmtId="0" fontId="0" fillId="0" borderId="1" xfId="0" applyBorder="1" applyAlignment="1">
      <alignment horizontal="center" wrapText="1"/>
    </xf>
    <xf numFmtId="0" fontId="15" fillId="5" borderId="2" xfId="12" applyFont="1" applyFill="1" applyBorder="1" applyAlignment="1">
      <alignment horizontal="center" vertical="center"/>
    </xf>
    <xf numFmtId="0" fontId="15" fillId="5" borderId="3" xfId="12" applyFont="1" applyFill="1" applyBorder="1" applyAlignment="1">
      <alignment horizontal="center" vertical="center"/>
    </xf>
    <xf numFmtId="0" fontId="15" fillId="5" borderId="4" xfId="12" applyFont="1" applyFill="1" applyBorder="1" applyAlignment="1">
      <alignment horizontal="center" vertical="center"/>
    </xf>
    <xf numFmtId="0" fontId="16" fillId="0" borderId="5" xfId="12" applyFont="1" applyBorder="1" applyAlignment="1">
      <alignment horizontal="center" vertical="center" wrapText="1"/>
    </xf>
    <xf numFmtId="0" fontId="16" fillId="0" borderId="6" xfId="12" applyFont="1" applyBorder="1" applyAlignment="1">
      <alignment horizontal="center" vertical="center" wrapText="1"/>
    </xf>
    <xf numFmtId="0" fontId="16" fillId="0" borderId="7" xfId="12" applyFont="1" applyBorder="1" applyAlignment="1">
      <alignment horizontal="center" vertical="center" wrapText="1"/>
    </xf>
    <xf numFmtId="0" fontId="22" fillId="12" borderId="2" xfId="12" applyFont="1" applyFill="1" applyBorder="1" applyAlignment="1">
      <alignment horizontal="left" vertical="center" wrapText="1"/>
    </xf>
    <xf numFmtId="0" fontId="22" fillId="12" borderId="3" xfId="12" applyFont="1" applyFill="1" applyBorder="1" applyAlignment="1">
      <alignment horizontal="left" vertical="center" wrapText="1"/>
    </xf>
    <xf numFmtId="0" fontId="22" fillId="12" borderId="4" xfId="12" applyFont="1" applyFill="1" applyBorder="1" applyAlignment="1">
      <alignment horizontal="left" vertical="center" wrapText="1"/>
    </xf>
    <xf numFmtId="0" fontId="25" fillId="0" borderId="3" xfId="12" applyFont="1" applyBorder="1" applyAlignment="1">
      <alignment horizontal="center" wrapText="1"/>
    </xf>
    <xf numFmtId="0" fontId="16" fillId="0" borderId="7" xfId="12" applyFont="1" applyBorder="1" applyAlignment="1">
      <alignment horizontal="center" wrapText="1"/>
    </xf>
    <xf numFmtId="0" fontId="16" fillId="0" borderId="13" xfId="12" applyFont="1" applyBorder="1" applyAlignment="1">
      <alignment horizontal="center" wrapText="1"/>
    </xf>
    <xf numFmtId="0" fontId="10" fillId="0" borderId="5" xfId="12" applyBorder="1" applyAlignment="1">
      <alignment wrapText="1"/>
    </xf>
    <xf numFmtId="0" fontId="10" fillId="0" borderId="12" xfId="12" applyBorder="1" applyAlignment="1">
      <alignment wrapText="1"/>
    </xf>
    <xf numFmtId="0" fontId="45" fillId="12" borderId="2" xfId="0" applyFont="1" applyFill="1" applyBorder="1" applyAlignment="1">
      <alignment horizontal="left" vertical="center" wrapText="1"/>
    </xf>
    <xf numFmtId="0" fontId="45" fillId="12" borderId="3" xfId="0" applyFont="1" applyFill="1" applyBorder="1" applyAlignment="1">
      <alignment horizontal="left" vertical="center" wrapText="1"/>
    </xf>
    <xf numFmtId="0" fontId="45" fillId="12" borderId="4" xfId="0" applyFont="1" applyFill="1" applyBorder="1" applyAlignment="1">
      <alignment horizontal="left" vertical="center" wrapText="1"/>
    </xf>
    <xf numFmtId="0" fontId="15" fillId="5" borderId="5" xfId="0" applyFont="1" applyFill="1" applyBorder="1" applyAlignment="1">
      <alignment horizontal="left" vertical="center"/>
    </xf>
    <xf numFmtId="0" fontId="15" fillId="5" borderId="6" xfId="0" applyFont="1" applyFill="1" applyBorder="1" applyAlignment="1">
      <alignment horizontal="left" vertical="center"/>
    </xf>
    <xf numFmtId="0" fontId="15" fillId="5" borderId="7" xfId="0" applyFont="1" applyFill="1" applyBorder="1" applyAlignment="1">
      <alignment horizontal="left"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6" fillId="0" borderId="10" xfId="0" applyFont="1" applyBorder="1" applyAlignment="1">
      <alignment horizontal="left" vertical="center"/>
    </xf>
    <xf numFmtId="0" fontId="16" fillId="0" borderId="12" xfId="0" applyFont="1" applyBorder="1" applyAlignment="1">
      <alignment horizontal="center" vertical="center"/>
    </xf>
    <xf numFmtId="0" fontId="17" fillId="0" borderId="9" xfId="0" applyFont="1" applyBorder="1" applyAlignment="1">
      <alignment horizontal="center"/>
    </xf>
    <xf numFmtId="0" fontId="17" fillId="0" borderId="10" xfId="0" applyFont="1" applyBorder="1" applyAlignment="1">
      <alignment horizontal="center"/>
    </xf>
    <xf numFmtId="0" fontId="45" fillId="0" borderId="1" xfId="0" applyFont="1" applyBorder="1" applyAlignment="1">
      <alignment horizontal="left" vertical="center" wrapText="1"/>
    </xf>
    <xf numFmtId="0" fontId="31" fillId="14" borderId="1" xfId="0" applyFont="1" applyFill="1" applyBorder="1" applyAlignment="1">
      <alignment horizontal="center" vertical="top" wrapText="1"/>
    </xf>
    <xf numFmtId="0" fontId="17" fillId="0" borderId="12" xfId="0" applyFont="1" applyBorder="1" applyAlignment="1">
      <alignment horizontal="center" vertical="center" wrapText="1"/>
    </xf>
    <xf numFmtId="0" fontId="17" fillId="0" borderId="0" xfId="0" applyFont="1" applyAlignment="1">
      <alignment horizontal="center" vertical="center" wrapText="1"/>
    </xf>
    <xf numFmtId="0" fontId="17" fillId="0" borderId="13" xfId="0" applyFont="1" applyBorder="1" applyAlignment="1">
      <alignment horizontal="center" vertical="center" wrapText="1"/>
    </xf>
    <xf numFmtId="0" fontId="16" fillId="0" borderId="12" xfId="0" applyFont="1" applyBorder="1" applyAlignment="1">
      <alignment horizontal="left" vertical="center" wrapText="1"/>
    </xf>
    <xf numFmtId="0" fontId="16" fillId="0" borderId="0" xfId="0" applyFont="1" applyAlignment="1">
      <alignment horizontal="left" vertical="center" wrapText="1"/>
    </xf>
    <xf numFmtId="0" fontId="16" fillId="0" borderId="13" xfId="0" applyFont="1" applyBorder="1" applyAlignment="1">
      <alignment horizontal="left" vertical="center" wrapTex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16" fillId="0" borderId="10" xfId="0" applyFont="1" applyBorder="1" applyAlignment="1">
      <alignment horizontal="left" vertical="center" wrapText="1"/>
    </xf>
    <xf numFmtId="0" fontId="30" fillId="0" borderId="0" xfId="12" applyFont="1" applyAlignment="1">
      <alignment horizontal="center" wrapText="1"/>
    </xf>
    <xf numFmtId="0" fontId="30" fillId="0" borderId="9" xfId="12" applyFont="1" applyBorder="1" applyAlignment="1">
      <alignment horizontal="center" wrapText="1"/>
    </xf>
    <xf numFmtId="0" fontId="30" fillId="0" borderId="5" xfId="12" applyFont="1" applyBorder="1" applyAlignment="1">
      <alignment horizontal="center" vertical="center" wrapText="1"/>
    </xf>
    <xf numFmtId="0" fontId="30" fillId="0" borderId="6" xfId="12" applyFont="1" applyBorder="1" applyAlignment="1">
      <alignment horizontal="center" vertical="center" wrapText="1"/>
    </xf>
    <xf numFmtId="0" fontId="30" fillId="0" borderId="7" xfId="12" applyFont="1" applyBorder="1" applyAlignment="1">
      <alignment horizontal="center" vertical="center" wrapText="1"/>
    </xf>
    <xf numFmtId="0" fontId="30" fillId="0" borderId="12" xfId="12" applyFont="1" applyBorder="1" applyAlignment="1">
      <alignment horizontal="center" vertical="center" wrapText="1"/>
    </xf>
    <xf numFmtId="0" fontId="34" fillId="0" borderId="3" xfId="12" applyFont="1" applyBorder="1" applyAlignment="1">
      <alignment horizontal="center" vertical="center" wrapText="1"/>
    </xf>
    <xf numFmtId="0" fontId="30" fillId="0" borderId="6" xfId="12" applyFont="1" applyBorder="1" applyAlignment="1">
      <alignment horizontal="center" wrapText="1"/>
    </xf>
    <xf numFmtId="0" fontId="30" fillId="0" borderId="7" xfId="12" applyFont="1" applyBorder="1" applyAlignment="1">
      <alignment horizontal="center" wrapText="1"/>
    </xf>
    <xf numFmtId="0" fontId="30" fillId="0" borderId="13" xfId="12" applyFont="1" applyBorder="1" applyAlignment="1">
      <alignment horizontal="center" wrapText="1"/>
    </xf>
    <xf numFmtId="0" fontId="30" fillId="0" borderId="6" xfId="12" applyFont="1" applyBorder="1" applyAlignment="1">
      <alignment horizontal="center"/>
    </xf>
    <xf numFmtId="0" fontId="30" fillId="0" borderId="9" xfId="12" applyFont="1" applyBorder="1" applyAlignment="1">
      <alignment horizontal="center"/>
    </xf>
    <xf numFmtId="0" fontId="0" fillId="12" borderId="2" xfId="0" applyFill="1" applyBorder="1" applyAlignment="1">
      <alignment horizontal="left" wrapText="1"/>
    </xf>
    <xf numFmtId="0" fontId="0" fillId="12" borderId="3" xfId="0" applyFill="1" applyBorder="1" applyAlignment="1">
      <alignment horizontal="left" wrapText="1"/>
    </xf>
    <xf numFmtId="0" fontId="0" fillId="12" borderId="4" xfId="0" applyFill="1"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29" fillId="5" borderId="12" xfId="12" applyFont="1" applyFill="1" applyBorder="1" applyAlignment="1">
      <alignment horizontal="center" vertical="center"/>
    </xf>
    <xf numFmtId="0" fontId="29" fillId="5" borderId="0" xfId="12" applyFont="1" applyFill="1" applyAlignment="1">
      <alignment horizontal="center" vertical="center"/>
    </xf>
    <xf numFmtId="0" fontId="30" fillId="0" borderId="0" xfId="12" applyFont="1" applyAlignment="1">
      <alignment horizontal="center" vertical="center" wrapText="1"/>
    </xf>
    <xf numFmtId="0" fontId="0" fillId="0" borderId="0" xfId="0" applyAlignment="1">
      <alignment horizontal="center"/>
    </xf>
    <xf numFmtId="0" fontId="34" fillId="0" borderId="5" xfId="12" applyFont="1" applyBorder="1" applyAlignment="1">
      <alignment horizontal="center" vertical="center"/>
    </xf>
    <xf numFmtId="0" fontId="34" fillId="0" borderId="6" xfId="12" applyFont="1" applyBorder="1" applyAlignment="1">
      <alignment horizontal="center" vertical="center"/>
    </xf>
    <xf numFmtId="0" fontId="34" fillId="0" borderId="7" xfId="12" applyFont="1" applyBorder="1" applyAlignment="1">
      <alignment horizontal="center" vertical="center"/>
    </xf>
    <xf numFmtId="0" fontId="30" fillId="0" borderId="8" xfId="12" applyFont="1" applyBorder="1" applyAlignment="1">
      <alignment horizontal="left" vertical="center"/>
    </xf>
    <xf numFmtId="0" fontId="30" fillId="0" borderId="9" xfId="12" applyFont="1" applyBorder="1" applyAlignment="1">
      <alignment horizontal="left" vertical="center"/>
    </xf>
    <xf numFmtId="0" fontId="30" fillId="0" borderId="10" xfId="12" applyFont="1" applyBorder="1" applyAlignment="1">
      <alignment horizontal="left" vertical="center"/>
    </xf>
    <xf numFmtId="0" fontId="42" fillId="6" borderId="2" xfId="12" applyFont="1" applyFill="1" applyBorder="1" applyAlignment="1">
      <alignment horizontal="left" vertical="top" wrapText="1"/>
    </xf>
    <xf numFmtId="0" fontId="42" fillId="6" borderId="3" xfId="12" applyFont="1" applyFill="1" applyBorder="1" applyAlignment="1">
      <alignment horizontal="left" vertical="top" wrapText="1"/>
    </xf>
    <xf numFmtId="0" fontId="42" fillId="6" borderId="4" xfId="12" applyFont="1" applyFill="1" applyBorder="1" applyAlignment="1">
      <alignment horizontal="left" vertical="top" wrapText="1"/>
    </xf>
    <xf numFmtId="0" fontId="13" fillId="0" borderId="18" xfId="0" applyFont="1" applyBorder="1" applyAlignment="1">
      <alignment horizontal="left" vertical="top" wrapText="1"/>
    </xf>
    <xf numFmtId="0" fontId="13" fillId="0" borderId="16" xfId="0" applyFont="1" applyBorder="1"/>
    <xf numFmtId="0" fontId="13" fillId="0" borderId="19" xfId="0" applyFont="1" applyBorder="1"/>
    <xf numFmtId="0" fontId="31" fillId="12" borderId="2" xfId="0" applyFont="1" applyFill="1" applyBorder="1" applyAlignment="1">
      <alignment horizontal="center" vertical="center"/>
    </xf>
    <xf numFmtId="0" fontId="31" fillId="12" borderId="3" xfId="0" applyFont="1" applyFill="1" applyBorder="1" applyAlignment="1">
      <alignment horizontal="center" vertical="center"/>
    </xf>
    <xf numFmtId="0" fontId="31" fillId="12" borderId="4" xfId="0" applyFont="1" applyFill="1" applyBorder="1" applyAlignment="1">
      <alignment horizontal="center" vertical="center"/>
    </xf>
    <xf numFmtId="0" fontId="45" fillId="12" borderId="1" xfId="0" applyFont="1" applyFill="1" applyBorder="1" applyAlignment="1">
      <alignment horizontal="left" vertical="center" wrapText="1"/>
    </xf>
    <xf numFmtId="0" fontId="13" fillId="0" borderId="18" xfId="0" applyFont="1" applyBorder="1" applyAlignment="1">
      <alignment horizontal="left" vertical="center"/>
    </xf>
    <xf numFmtId="0" fontId="13" fillId="0" borderId="18" xfId="0" applyFont="1" applyBorder="1" applyAlignment="1">
      <alignment vertical="center"/>
    </xf>
    <xf numFmtId="0" fontId="13" fillId="0" borderId="16" xfId="0" applyFont="1" applyBorder="1" applyAlignment="1">
      <alignment vertical="center"/>
    </xf>
    <xf numFmtId="0" fontId="13" fillId="0" borderId="19" xfId="0" applyFont="1" applyBorder="1" applyAlignment="1">
      <alignment vertical="center"/>
    </xf>
    <xf numFmtId="0" fontId="13" fillId="0" borderId="18" xfId="0" applyFont="1" applyBorder="1"/>
    <xf numFmtId="0" fontId="0" fillId="12" borderId="1" xfId="0" applyFill="1" applyBorder="1" applyAlignment="1">
      <alignment horizontal="center" vertical="center" wrapText="1"/>
    </xf>
    <xf numFmtId="0" fontId="6" fillId="0" borderId="1" xfId="0" applyFont="1" applyBorder="1" applyAlignment="1">
      <alignment horizontal="center" vertical="center" wrapText="1"/>
    </xf>
    <xf numFmtId="0" fontId="1" fillId="12" borderId="1" xfId="0" applyFont="1" applyFill="1" applyBorder="1" applyAlignment="1">
      <alignment horizontal="center" vertical="center" wrapText="1"/>
    </xf>
    <xf numFmtId="0" fontId="14" fillId="0" borderId="1" xfId="0" applyFont="1" applyBorder="1" applyAlignment="1">
      <alignment horizontal="left" vertical="center" wrapText="1"/>
    </xf>
    <xf numFmtId="0" fontId="46" fillId="12" borderId="1" xfId="0" applyFont="1" applyFill="1" applyBorder="1" applyAlignment="1">
      <alignment horizontal="left"/>
    </xf>
    <xf numFmtId="0" fontId="45" fillId="12" borderId="2" xfId="0" applyFont="1" applyFill="1" applyBorder="1" applyAlignment="1">
      <alignment horizontal="left" vertical="center"/>
    </xf>
    <xf numFmtId="0" fontId="45" fillId="12" borderId="3" xfId="0" applyFont="1" applyFill="1" applyBorder="1" applyAlignment="1">
      <alignment horizontal="left" vertical="center"/>
    </xf>
    <xf numFmtId="0" fontId="45" fillId="12" borderId="4" xfId="0" applyFont="1" applyFill="1" applyBorder="1" applyAlignment="1">
      <alignment horizontal="left" vertical="center"/>
    </xf>
    <xf numFmtId="0" fontId="1" fillId="2" borderId="1" xfId="0" applyFont="1" applyFill="1" applyBorder="1" applyAlignment="1">
      <alignment horizontal="center"/>
    </xf>
  </cellXfs>
  <cellStyles count="142">
    <cellStyle name="Comma 2" xfId="11" xr:uid="{00000000-0005-0000-0000-000000000000}"/>
    <cellStyle name="Hyperlink" xfId="1" builtinId="8"/>
    <cellStyle name="Normal" xfId="0" builtinId="0"/>
    <cellStyle name="Normal 2" xfId="12" xr:uid="{00000000-0005-0000-0000-000003000000}"/>
    <cellStyle name="Normal_LN.4.1" xfId="21" xr:uid="{00000000-0005-0000-0000-000004000000}"/>
    <cellStyle name="style1558457551214" xfId="4" xr:uid="{00000000-0005-0000-0000-000005000000}"/>
    <cellStyle name="style1558457551803" xfId="3" xr:uid="{00000000-0005-0000-0000-000006000000}"/>
    <cellStyle name="style1558457551936" xfId="2" xr:uid="{00000000-0005-0000-0000-000007000000}"/>
    <cellStyle name="style1558457552138" xfId="5" xr:uid="{00000000-0005-0000-0000-000008000000}"/>
    <cellStyle name="style1558457552175" xfId="6" xr:uid="{00000000-0005-0000-0000-000009000000}"/>
    <cellStyle name="style1558457552967" xfId="7" xr:uid="{00000000-0005-0000-0000-00000A000000}"/>
    <cellStyle name="style1558457553009" xfId="8" xr:uid="{00000000-0005-0000-0000-00000B000000}"/>
    <cellStyle name="style1558457553164" xfId="9" xr:uid="{00000000-0005-0000-0000-00000C000000}"/>
    <cellStyle name="style1558457553204" xfId="10" xr:uid="{00000000-0005-0000-0000-00000D000000}"/>
    <cellStyle name="style1558984249940" xfId="92" xr:uid="{00000000-0005-0000-0000-00000E000000}"/>
    <cellStyle name="style1558984250003" xfId="93" xr:uid="{00000000-0005-0000-0000-00000F000000}"/>
    <cellStyle name="style1558984250056" xfId="94" xr:uid="{00000000-0005-0000-0000-000010000000}"/>
    <cellStyle name="style1558984250109" xfId="95" xr:uid="{00000000-0005-0000-0000-000011000000}"/>
    <cellStyle name="style1558984250156" xfId="96" xr:uid="{00000000-0005-0000-0000-000012000000}"/>
    <cellStyle name="style1558984250210" xfId="97" xr:uid="{00000000-0005-0000-0000-000013000000}"/>
    <cellStyle name="style1558984250272" xfId="98" xr:uid="{00000000-0005-0000-0000-000014000000}"/>
    <cellStyle name="style1558984250325" xfId="99" xr:uid="{00000000-0005-0000-0000-000015000000}"/>
    <cellStyle name="style1558984250441" xfId="100" xr:uid="{00000000-0005-0000-0000-000016000000}"/>
    <cellStyle name="style1558984250510" xfId="101" xr:uid="{00000000-0005-0000-0000-000017000000}"/>
    <cellStyle name="style1558984250557" xfId="102" xr:uid="{00000000-0005-0000-0000-000018000000}"/>
    <cellStyle name="style1558984250611" xfId="103" xr:uid="{00000000-0005-0000-0000-000019000000}"/>
    <cellStyle name="style1558984254364" xfId="104" xr:uid="{00000000-0005-0000-0000-00001A000000}"/>
    <cellStyle name="style1558984254426" xfId="105" xr:uid="{00000000-0005-0000-0000-00001B000000}"/>
    <cellStyle name="style1558984254479" xfId="106" xr:uid="{00000000-0005-0000-0000-00001C000000}"/>
    <cellStyle name="style1558984254533" xfId="107" xr:uid="{00000000-0005-0000-0000-00001D000000}"/>
    <cellStyle name="style1558984254580" xfId="108" xr:uid="{00000000-0005-0000-0000-00001E000000}"/>
    <cellStyle name="style1558984254633" xfId="109" xr:uid="{00000000-0005-0000-0000-00001F000000}"/>
    <cellStyle name="style1558984254696" xfId="110" xr:uid="{00000000-0005-0000-0000-000020000000}"/>
    <cellStyle name="style1558984254749" xfId="111" xr:uid="{00000000-0005-0000-0000-000021000000}"/>
    <cellStyle name="style1558984302000" xfId="112" xr:uid="{00000000-0005-0000-0000-000022000000}"/>
    <cellStyle name="style1558984302047" xfId="113" xr:uid="{00000000-0005-0000-0000-000023000000}"/>
    <cellStyle name="style1558984302100" xfId="114" xr:uid="{00000000-0005-0000-0000-000024000000}"/>
    <cellStyle name="style1558984302162" xfId="115" xr:uid="{00000000-0005-0000-0000-000025000000}"/>
    <cellStyle name="style1558984302200" xfId="116" xr:uid="{00000000-0005-0000-0000-000026000000}"/>
    <cellStyle name="style1558984302269" xfId="117" xr:uid="{00000000-0005-0000-0000-000027000000}"/>
    <cellStyle name="style1558984302316" xfId="118" xr:uid="{00000000-0005-0000-0000-000028000000}"/>
    <cellStyle name="style1558984302369" xfId="119" xr:uid="{00000000-0005-0000-0000-000029000000}"/>
    <cellStyle name="style1558984306125" xfId="120" xr:uid="{00000000-0005-0000-0000-00002A000000}"/>
    <cellStyle name="style1558984306172" xfId="121" xr:uid="{00000000-0005-0000-0000-00002B000000}"/>
    <cellStyle name="style1558984306225" xfId="122" xr:uid="{00000000-0005-0000-0000-00002C000000}"/>
    <cellStyle name="style1558984306288" xfId="123" xr:uid="{00000000-0005-0000-0000-00002D000000}"/>
    <cellStyle name="style1558984306341" xfId="124" xr:uid="{00000000-0005-0000-0000-00002E000000}"/>
    <cellStyle name="style1558984306388" xfId="125" xr:uid="{00000000-0005-0000-0000-00002F000000}"/>
    <cellStyle name="style1558984306441" xfId="126" xr:uid="{00000000-0005-0000-0000-000030000000}"/>
    <cellStyle name="style1558984306504" xfId="127" xr:uid="{00000000-0005-0000-0000-000031000000}"/>
    <cellStyle name="style1558984904170" xfId="80" xr:uid="{00000000-0005-0000-0000-000032000000}"/>
    <cellStyle name="style1558984904224" xfId="81" xr:uid="{00000000-0005-0000-0000-000033000000}"/>
    <cellStyle name="style1558984904271" xfId="82" xr:uid="{00000000-0005-0000-0000-000034000000}"/>
    <cellStyle name="style1558984904332" xfId="83" xr:uid="{00000000-0005-0000-0000-000035000000}"/>
    <cellStyle name="style1558984904395" xfId="84" xr:uid="{00000000-0005-0000-0000-000036000000}"/>
    <cellStyle name="style1558984904453" xfId="85" xr:uid="{00000000-0005-0000-0000-000037000000}"/>
    <cellStyle name="style1558984904513" xfId="86" xr:uid="{00000000-0005-0000-0000-000038000000}"/>
    <cellStyle name="style1558984904579" xfId="87" xr:uid="{00000000-0005-0000-0000-000039000000}"/>
    <cellStyle name="style1558984904663" xfId="88" xr:uid="{00000000-0005-0000-0000-00003A000000}"/>
    <cellStyle name="style1558984904710" xfId="89" xr:uid="{00000000-0005-0000-0000-00003B000000}"/>
    <cellStyle name="style1558984904773" xfId="90" xr:uid="{00000000-0005-0000-0000-00003C000000}"/>
    <cellStyle name="style1558984904826" xfId="91" xr:uid="{00000000-0005-0000-0000-00003D000000}"/>
    <cellStyle name="style1558984910446" xfId="38" xr:uid="{00000000-0005-0000-0000-00003E000000}"/>
    <cellStyle name="style1558984910509" xfId="39" xr:uid="{00000000-0005-0000-0000-00003F000000}"/>
    <cellStyle name="style1558984910578" xfId="40" xr:uid="{00000000-0005-0000-0000-000040000000}"/>
    <cellStyle name="style1558984910640" xfId="41" xr:uid="{00000000-0005-0000-0000-000041000000}"/>
    <cellStyle name="style1558984910694" xfId="42" xr:uid="{00000000-0005-0000-0000-000042000000}"/>
    <cellStyle name="style1558984910734" xfId="43" xr:uid="{00000000-0005-0000-0000-000043000000}"/>
    <cellStyle name="style1558984910796" xfId="44" xr:uid="{00000000-0005-0000-0000-000044000000}"/>
    <cellStyle name="style1558984910864" xfId="45" xr:uid="{00000000-0005-0000-0000-000045000000}"/>
    <cellStyle name="style1558984910949" xfId="46" xr:uid="{00000000-0005-0000-0000-000046000000}"/>
    <cellStyle name="style1558984911012" xfId="47" xr:uid="{00000000-0005-0000-0000-000047000000}"/>
    <cellStyle name="style1558984911065" xfId="48" xr:uid="{00000000-0005-0000-0000-000048000000}"/>
    <cellStyle name="style1558984911134" xfId="49" xr:uid="{00000000-0005-0000-0000-000049000000}"/>
    <cellStyle name="style1558984921130" xfId="22" xr:uid="{00000000-0005-0000-0000-00004A000000}"/>
    <cellStyle name="style1558984925194" xfId="128" xr:uid="{00000000-0005-0000-0000-00004B000000}"/>
    <cellStyle name="style1558984925256" xfId="129" xr:uid="{00000000-0005-0000-0000-00004C000000}"/>
    <cellStyle name="style1558984925310" xfId="130" xr:uid="{00000000-0005-0000-0000-00004D000000}"/>
    <cellStyle name="style1558984925357" xfId="131" xr:uid="{00000000-0005-0000-0000-00004E000000}"/>
    <cellStyle name="style1558984925410" xfId="132" xr:uid="{00000000-0005-0000-0000-00004F000000}"/>
    <cellStyle name="style1558984925463" xfId="133" xr:uid="{00000000-0005-0000-0000-000050000000}"/>
    <cellStyle name="style1558984925510" xfId="134" xr:uid="{00000000-0005-0000-0000-000051000000}"/>
    <cellStyle name="style1558984925564" xfId="135" xr:uid="{00000000-0005-0000-0000-000052000000}"/>
    <cellStyle name="style1558984934005" xfId="136" xr:uid="{00000000-0005-0000-0000-000053000000}"/>
    <cellStyle name="style1558984934067" xfId="137" xr:uid="{00000000-0005-0000-0000-000054000000}"/>
    <cellStyle name="style1558984934105" xfId="138" xr:uid="{00000000-0005-0000-0000-000055000000}"/>
    <cellStyle name="style1558984934221" xfId="139" xr:uid="{00000000-0005-0000-0000-000056000000}"/>
    <cellStyle name="style1558984934268" xfId="140" xr:uid="{00000000-0005-0000-0000-000057000000}"/>
    <cellStyle name="style1558984934321" xfId="141" xr:uid="{00000000-0005-0000-0000-000058000000}"/>
    <cellStyle name="style1558984938890" xfId="50" xr:uid="{00000000-0005-0000-0000-000059000000}"/>
    <cellStyle name="style1558984938944" xfId="51" xr:uid="{00000000-0005-0000-0000-00005A000000}"/>
    <cellStyle name="style1558984939006" xfId="52" xr:uid="{00000000-0005-0000-0000-00005B000000}"/>
    <cellStyle name="style1558984939044" xfId="53" xr:uid="{00000000-0005-0000-0000-00005C000000}"/>
    <cellStyle name="style1558984939107" xfId="54" xr:uid="{00000000-0005-0000-0000-00005D000000}"/>
    <cellStyle name="style1558984939160" xfId="55" xr:uid="{00000000-0005-0000-0000-00005E000000}"/>
    <cellStyle name="style1558984939245" xfId="56" xr:uid="{00000000-0005-0000-0000-00005F000000}"/>
    <cellStyle name="style1558984939345" xfId="57" xr:uid="{00000000-0005-0000-0000-000060000000}"/>
    <cellStyle name="style1558984939486" xfId="58" xr:uid="{00000000-0005-0000-0000-000061000000}"/>
    <cellStyle name="style1558984939558" xfId="59" xr:uid="{00000000-0005-0000-0000-000062000000}"/>
    <cellStyle name="style1558984939691" xfId="60" xr:uid="{00000000-0005-0000-0000-000063000000}"/>
    <cellStyle name="style1558984939762" xfId="61" xr:uid="{00000000-0005-0000-0000-000064000000}"/>
    <cellStyle name="style1558984939847" xfId="62" xr:uid="{00000000-0005-0000-0000-000065000000}"/>
    <cellStyle name="style1558984939894" xfId="63" xr:uid="{00000000-0005-0000-0000-000066000000}"/>
    <cellStyle name="style1558984944757" xfId="64" xr:uid="{00000000-0005-0000-0000-000067000000}"/>
    <cellStyle name="style1558984944840" xfId="65" xr:uid="{00000000-0005-0000-0000-000068000000}"/>
    <cellStyle name="style1558984944894" xfId="66" xr:uid="{00000000-0005-0000-0000-000069000000}"/>
    <cellStyle name="style1558984944956" xfId="67" xr:uid="{00000000-0005-0000-0000-00006A000000}"/>
    <cellStyle name="style1558984944994" xfId="68" xr:uid="{00000000-0005-0000-0000-00006B000000}"/>
    <cellStyle name="style1558984945056" xfId="69" xr:uid="{00000000-0005-0000-0000-00006C000000}"/>
    <cellStyle name="style1558984945110" xfId="70" xr:uid="{00000000-0005-0000-0000-00006D000000}"/>
    <cellStyle name="style1558984945172" xfId="71" xr:uid="{00000000-0005-0000-0000-00006E000000}"/>
    <cellStyle name="style1558984945273" xfId="72" xr:uid="{00000000-0005-0000-0000-00006F000000}"/>
    <cellStyle name="style1558984945310" xfId="73" xr:uid="{00000000-0005-0000-0000-000070000000}"/>
    <cellStyle name="style1558984945357" xfId="74" xr:uid="{00000000-0005-0000-0000-000071000000}"/>
    <cellStyle name="style1558984945457" xfId="75" xr:uid="{00000000-0005-0000-0000-000072000000}"/>
    <cellStyle name="style1558984945495" xfId="76" xr:uid="{00000000-0005-0000-0000-000073000000}"/>
    <cellStyle name="style1558984945558" xfId="77" xr:uid="{00000000-0005-0000-0000-000074000000}"/>
    <cellStyle name="style1558984945595" xfId="78" xr:uid="{00000000-0005-0000-0000-000075000000}"/>
    <cellStyle name="style1558984945658" xfId="79" xr:uid="{00000000-0005-0000-0000-000076000000}"/>
    <cellStyle name="style1558984964163" xfId="13" xr:uid="{00000000-0005-0000-0000-000077000000}"/>
    <cellStyle name="style1558984964217" xfId="14" xr:uid="{00000000-0005-0000-0000-000078000000}"/>
    <cellStyle name="style1558984964270" xfId="15" xr:uid="{00000000-0005-0000-0000-000079000000}"/>
    <cellStyle name="style1558984964301" xfId="16" xr:uid="{00000000-0005-0000-0000-00007A000000}"/>
    <cellStyle name="style1558984964364" xfId="17" xr:uid="{00000000-0005-0000-0000-00007B000000}"/>
    <cellStyle name="style1558984964417" xfId="18" xr:uid="{00000000-0005-0000-0000-00007C000000}"/>
    <cellStyle name="style1558984964477" xfId="19" xr:uid="{00000000-0005-0000-0000-00007D000000}"/>
    <cellStyle name="style1558984964526" xfId="20" xr:uid="{00000000-0005-0000-0000-00007E000000}"/>
    <cellStyle name="style1558984964804" xfId="26" xr:uid="{00000000-0005-0000-0000-00007F000000}"/>
    <cellStyle name="style1558984964866" xfId="27" xr:uid="{00000000-0005-0000-0000-000080000000}"/>
    <cellStyle name="style1558984964920" xfId="28" xr:uid="{00000000-0005-0000-0000-000081000000}"/>
    <cellStyle name="style1558984964966" xfId="29" xr:uid="{00000000-0005-0000-0000-000082000000}"/>
    <cellStyle name="style1558984968766" xfId="30" xr:uid="{00000000-0005-0000-0000-000083000000}"/>
    <cellStyle name="style1558984968819" xfId="31" xr:uid="{00000000-0005-0000-0000-000084000000}"/>
    <cellStyle name="style1558984968872" xfId="32" xr:uid="{00000000-0005-0000-0000-000085000000}"/>
    <cellStyle name="style1558984968919" xfId="33" xr:uid="{00000000-0005-0000-0000-000086000000}"/>
    <cellStyle name="style1558984968973" xfId="34" xr:uid="{00000000-0005-0000-0000-000087000000}"/>
    <cellStyle name="style1558984969020" xfId="35" xr:uid="{00000000-0005-0000-0000-000088000000}"/>
    <cellStyle name="style1558984969073" xfId="36" xr:uid="{00000000-0005-0000-0000-000089000000}"/>
    <cellStyle name="style1558984969120" xfId="37" xr:uid="{00000000-0005-0000-0000-00008A000000}"/>
    <cellStyle name="style1559354524817" xfId="23" xr:uid="{00000000-0005-0000-0000-00008B000000}"/>
    <cellStyle name="style1559354524877" xfId="24" xr:uid="{00000000-0005-0000-0000-00008C000000}"/>
    <cellStyle name="style1559354524941" xfId="25" xr:uid="{00000000-0005-0000-0000-00008D000000}"/>
  </cellStyles>
  <dxfs count="0"/>
  <tableStyles count="0" defaultTableStyle="TableStyleMedium9"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njali\Downloads\Draft_Global%20Indicator%20Framework_datarepositoryreview_Suriname__3juli%202022_versie%203xls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book"/>
      <sheetName val="SDG by Tier class"/>
      <sheetName val="CCsdg"/>
      <sheetName val="Mapping survyes"/>
      <sheetName val="UN-EnvSDGs"/>
      <sheetName val="OP 201721"/>
      <sheetName val="MOP202226"/>
      <sheetName val="MSDCF"/>
      <sheetName val="CHP 2020_2022"/>
      <sheetName val="A.RES.71.313 Annex"/>
      <sheetName val="GOAL 2"/>
      <sheetName val="GOAL 1"/>
      <sheetName val="GOAL4"/>
      <sheetName val="GOAL3"/>
      <sheetName val="GOAL5"/>
      <sheetName val="GOAL6"/>
      <sheetName val="GOAL7"/>
      <sheetName val="GOAL8"/>
      <sheetName val="GOAL9"/>
      <sheetName val="GOAL10"/>
      <sheetName val="GOAL11"/>
      <sheetName val="GOAL12"/>
      <sheetName val="GOAL13"/>
      <sheetName val="GOAL14"/>
      <sheetName val="GOAL16"/>
      <sheetName val="GOAL17"/>
      <sheetName val="GOAL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3">
          <cell r="D3" t="str">
            <v>UNSD Indicator Codes†</v>
          </cell>
        </row>
        <row r="64">
          <cell r="D64" t="str">
            <v>C040102</v>
          </cell>
        </row>
        <row r="65">
          <cell r="D65" t="str">
            <v>C040201</v>
          </cell>
        </row>
        <row r="66">
          <cell r="D66" t="str">
            <v>C040202</v>
          </cell>
        </row>
        <row r="67">
          <cell r="D67" t="str">
            <v>C040301</v>
          </cell>
        </row>
        <row r="68">
          <cell r="D68" t="str">
            <v>C040401</v>
          </cell>
        </row>
        <row r="69">
          <cell r="D69" t="str">
            <v>C040501</v>
          </cell>
        </row>
        <row r="70">
          <cell r="D70" t="str">
            <v>C040601</v>
          </cell>
        </row>
        <row r="71">
          <cell r="D71" t="str">
            <v>C200306</v>
          </cell>
        </row>
        <row r="72">
          <cell r="D72" t="str">
            <v>C040a01</v>
          </cell>
        </row>
        <row r="73">
          <cell r="D73" t="str">
            <v>C040b01</v>
          </cell>
        </row>
        <row r="74">
          <cell r="D74" t="str">
            <v>C040c01</v>
          </cell>
        </row>
        <row r="75">
          <cell r="D75">
            <v>0</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sdmo.org/index.php/leenovereenkomsten" TargetMode="External"/><Relationship Id="rId3" Type="http://schemas.openxmlformats.org/officeDocument/2006/relationships/hyperlink" Target="https://statistics-suriname.org/wp-content/uploads/2019/08/Suriname-MICS-6-Survey-Findings-Report.pdf" TargetMode="External"/><Relationship Id="rId7" Type="http://schemas.openxmlformats.org/officeDocument/2006/relationships/hyperlink" Target="https://statistics-suriname.org/wp-content/uploads/2019/08/Suriname-MICS-6-Survey-Findings-Report.pdf" TargetMode="External"/><Relationship Id="rId2" Type="http://schemas.openxmlformats.org/officeDocument/2006/relationships/hyperlink" Target="https://statistics-suriname.org/wp-content/uploads/2021/08/Statistisch-Jaarboek_Statistical-Yearbook-2019-2020.pdf" TargetMode="External"/><Relationship Id="rId1" Type="http://schemas.openxmlformats.org/officeDocument/2006/relationships/hyperlink" Target="https://statistics-suriname.org/wp-content/uploads/2021/08/Statistisch-Jaarboek_Statistical-Yearbook-2019-2020.pdf" TargetMode="External"/><Relationship Id="rId6" Type="http://schemas.openxmlformats.org/officeDocument/2006/relationships/hyperlink" Target="https://statistics-suriname.org/wp-content/uploads/2019/08/Suriname-MICS-6-Survey-Findings-Report.pdf" TargetMode="External"/><Relationship Id="rId5" Type="http://schemas.openxmlformats.org/officeDocument/2006/relationships/hyperlink" Target="https://statistics-suriname.org/wp-content/uploads/2019/08/Suriname-MICS-6-Survey-Findings-Report.pdf" TargetMode="External"/><Relationship Id="rId4" Type="http://schemas.openxmlformats.org/officeDocument/2006/relationships/hyperlink" Target="https://statistics-suriname.org/wp-content/uploads/2019/08/Suriname-MICS-6-Survey-Findings-Report.pdf"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hyperlink" Target="https://www.stichtingkanaries.com/remedial-teaching/" TargetMode="External"/><Relationship Id="rId1" Type="http://schemas.openxmlformats.org/officeDocument/2006/relationships/hyperlink" Target="https://nsbs-suriname.com/afdelingen-diensten/louis-brailleschool"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sdmo.org/index.php/leenovereenkomste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hyperlink" Target="https://statistics-suriname.org/wp-content/uploads/2025/01/Statistisch-Jaarboek-Statistical-Yearbook-2020-2021-2022-dec-2023-corr-jan-2025.pdf" TargetMode="External"/><Relationship Id="rId1" Type="http://schemas.openxmlformats.org/officeDocument/2006/relationships/hyperlink" Target="https://statistics-suriname.org/wp-content/uploads/2025/01/Statistisch-Jaarboek-Statistical-Yearbook-2020-2021-2022-dec-2023-corr-jan-2025.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hyperlink" Target="https://agenda2030lac.org/estadisticas/regional-data-bank-statistical-follow-up-sdg-1.html?lang=en"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agenda2030lac.org/estadisticas/regional-data-bank-statistical-follow-up-sdg-1.html?lang=en" TargetMode="External"/><Relationship Id="rId1" Type="http://schemas.openxmlformats.org/officeDocument/2006/relationships/hyperlink" Target="https://agenda2030lac.org/estadisticas/regional-data-bank-statistical-follow-up-sdg-1.html?lang=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3:AD25"/>
  <sheetViews>
    <sheetView topLeftCell="F1" zoomScale="70" zoomScaleNormal="70" workbookViewId="0">
      <selection activeCell="M4" sqref="M4"/>
    </sheetView>
  </sheetViews>
  <sheetFormatPr defaultRowHeight="15" x14ac:dyDescent="0.25"/>
  <cols>
    <col min="1" max="1" width="9.140625" style="263"/>
    <col min="2" max="2" width="2.5703125" style="263" customWidth="1"/>
    <col min="3" max="3" width="29.140625" style="263" customWidth="1"/>
    <col min="4" max="4" width="29.85546875" style="263" customWidth="1"/>
    <col min="5" max="5" width="8.28515625" style="263" customWidth="1"/>
    <col min="6" max="6" width="40.5703125" style="263" customWidth="1"/>
    <col min="7" max="7" width="7.140625" style="263" customWidth="1"/>
    <col min="8" max="8" width="8.5703125" style="263" customWidth="1"/>
    <col min="9" max="10" width="9.140625" style="263" customWidth="1"/>
    <col min="11" max="11" width="15.28515625" style="263" customWidth="1"/>
    <col min="12" max="12" width="13" style="263" customWidth="1"/>
    <col min="13" max="13" width="9.140625" style="263" customWidth="1"/>
    <col min="14" max="14" width="14" style="263" customWidth="1"/>
    <col min="15" max="19" width="9.140625" style="263" customWidth="1"/>
    <col min="20" max="20" width="9.140625" style="263"/>
    <col min="21" max="21" width="12.42578125" style="263" customWidth="1"/>
    <col min="22" max="23" width="9.140625" style="263" customWidth="1"/>
    <col min="24" max="24" width="11.42578125" style="263" customWidth="1"/>
    <col min="25" max="25" width="11.5703125" style="263" customWidth="1"/>
    <col min="26" max="26" width="12.42578125" style="263" customWidth="1"/>
    <col min="27" max="27" width="10.7109375" style="263" customWidth="1"/>
    <col min="28" max="28" width="13.85546875" style="263" customWidth="1"/>
    <col min="29" max="29" width="7.28515625" style="263" customWidth="1"/>
    <col min="30" max="30" width="16.7109375" style="263" hidden="1" customWidth="1"/>
    <col min="31" max="16384" width="9.140625" style="263"/>
  </cols>
  <sheetData>
    <row r="3" spans="3:30" ht="15.75" x14ac:dyDescent="0.25">
      <c r="C3" s="297"/>
      <c r="D3" s="297"/>
      <c r="E3" s="297"/>
      <c r="F3" s="298"/>
      <c r="G3" s="299"/>
      <c r="I3" s="300"/>
      <c r="J3" s="301"/>
      <c r="K3" s="301"/>
      <c r="L3" s="301"/>
      <c r="M3" s="302"/>
      <c r="N3" s="301"/>
      <c r="O3" s="301"/>
    </row>
    <row r="4" spans="3:30" ht="20.25" customHeight="1" x14ac:dyDescent="0.35">
      <c r="C4" s="362" t="s">
        <v>17</v>
      </c>
      <c r="D4" s="362"/>
      <c r="E4" s="362"/>
      <c r="F4" s="362"/>
      <c r="G4" s="362"/>
      <c r="H4" s="362"/>
      <c r="I4" s="362"/>
      <c r="J4" s="362"/>
      <c r="Q4" s="303"/>
      <c r="U4" s="304"/>
      <c r="X4" s="356" t="s">
        <v>230</v>
      </c>
      <c r="Y4" s="356"/>
      <c r="Z4" s="356"/>
      <c r="AA4" s="356" t="s">
        <v>361</v>
      </c>
      <c r="AB4" s="356"/>
      <c r="AC4" s="305"/>
    </row>
    <row r="5" spans="3:30" ht="23.25" customHeight="1" x14ac:dyDescent="0.25">
      <c r="C5" s="366" t="s">
        <v>231</v>
      </c>
      <c r="D5" s="366" t="s">
        <v>351</v>
      </c>
      <c r="E5" s="366" t="e">
        <f>'[1]A.RES.71.313 Annex'!D4</f>
        <v>#REF!</v>
      </c>
      <c r="F5" s="364" t="s">
        <v>232</v>
      </c>
      <c r="G5" s="306" t="s">
        <v>233</v>
      </c>
      <c r="H5" s="307" t="s">
        <v>234</v>
      </c>
      <c r="I5" s="357" t="s">
        <v>18</v>
      </c>
      <c r="J5" s="357"/>
      <c r="K5" s="357"/>
      <c r="L5" s="357"/>
      <c r="M5" s="357" t="s">
        <v>235</v>
      </c>
      <c r="N5" s="357"/>
      <c r="O5" s="357"/>
      <c r="P5" s="308"/>
      <c r="Q5" s="309"/>
      <c r="R5" s="306" t="s">
        <v>236</v>
      </c>
      <c r="S5" s="358" t="s">
        <v>237</v>
      </c>
      <c r="T5" s="359" t="s">
        <v>238</v>
      </c>
      <c r="U5" s="359" t="s">
        <v>239</v>
      </c>
      <c r="V5" s="359" t="s">
        <v>240</v>
      </c>
      <c r="W5" s="357" t="s">
        <v>241</v>
      </c>
      <c r="X5" s="360" t="s">
        <v>352</v>
      </c>
      <c r="Y5" s="360" t="s">
        <v>354</v>
      </c>
      <c r="Z5" s="358" t="s">
        <v>360</v>
      </c>
      <c r="AA5" s="358" t="s">
        <v>355</v>
      </c>
      <c r="AB5" s="358" t="s">
        <v>353</v>
      </c>
      <c r="AC5" s="359" t="s">
        <v>243</v>
      </c>
      <c r="AD5" s="363" t="s">
        <v>242</v>
      </c>
    </row>
    <row r="6" spans="3:30" ht="51.75" customHeight="1" x14ac:dyDescent="0.25">
      <c r="C6" s="367"/>
      <c r="D6" s="367"/>
      <c r="E6" s="367"/>
      <c r="F6" s="365"/>
      <c r="G6" s="310"/>
      <c r="H6" s="311" t="s">
        <v>244</v>
      </c>
      <c r="I6" s="310" t="s">
        <v>245</v>
      </c>
      <c r="J6" s="312" t="s">
        <v>246</v>
      </c>
      <c r="K6" s="311" t="s">
        <v>247</v>
      </c>
      <c r="L6" s="310" t="s">
        <v>248</v>
      </c>
      <c r="M6" s="310" t="s">
        <v>249</v>
      </c>
      <c r="N6" s="310" t="s">
        <v>250</v>
      </c>
      <c r="O6" s="310" t="s">
        <v>251</v>
      </c>
      <c r="P6" s="310"/>
      <c r="Q6" s="313" t="s">
        <v>252</v>
      </c>
      <c r="R6" s="310" t="s">
        <v>253</v>
      </c>
      <c r="S6" s="358"/>
      <c r="T6" s="359"/>
      <c r="U6" s="359"/>
      <c r="V6" s="359"/>
      <c r="W6" s="357"/>
      <c r="X6" s="361"/>
      <c r="Y6" s="361"/>
      <c r="Z6" s="358"/>
      <c r="AA6" s="358"/>
      <c r="AB6" s="358"/>
      <c r="AC6" s="359"/>
      <c r="AD6" s="363"/>
    </row>
    <row r="7" spans="3:30" ht="99" customHeight="1" x14ac:dyDescent="0.25">
      <c r="C7" s="368" t="s">
        <v>19</v>
      </c>
      <c r="D7" s="314" t="s">
        <v>300</v>
      </c>
      <c r="E7" s="315" t="str">
        <f>'[1]A.RES.71.313 Annex'!D64</f>
        <v>C040102</v>
      </c>
      <c r="F7" s="315" t="s">
        <v>52</v>
      </c>
      <c r="G7" s="85" t="s">
        <v>254</v>
      </c>
      <c r="H7" s="315">
        <v>2</v>
      </c>
      <c r="I7" s="314" t="s">
        <v>255</v>
      </c>
      <c r="J7" s="316" t="s">
        <v>256</v>
      </c>
      <c r="K7" s="317" t="s">
        <v>257</v>
      </c>
      <c r="L7" s="318"/>
      <c r="M7" s="318" t="s">
        <v>258</v>
      </c>
      <c r="N7" s="317" t="s">
        <v>259</v>
      </c>
      <c r="O7" s="319"/>
      <c r="P7" s="319"/>
      <c r="Q7" s="320" t="s">
        <v>260</v>
      </c>
      <c r="R7" s="319">
        <v>2020</v>
      </c>
      <c r="S7" s="87" t="s">
        <v>261</v>
      </c>
      <c r="T7" s="319">
        <v>1</v>
      </c>
      <c r="U7" s="87" t="s">
        <v>262</v>
      </c>
      <c r="V7" s="319" t="s">
        <v>20</v>
      </c>
      <c r="W7" s="86" t="s">
        <v>263</v>
      </c>
      <c r="X7" s="321">
        <v>1</v>
      </c>
      <c r="Y7" s="321">
        <v>1</v>
      </c>
      <c r="Z7" s="321">
        <v>1</v>
      </c>
      <c r="AA7" s="321">
        <v>1</v>
      </c>
      <c r="AB7" s="245">
        <v>0</v>
      </c>
      <c r="AC7" s="322">
        <f>(H7+T7+X7+Y7+Z7+AA7+AB7)</f>
        <v>7</v>
      </c>
      <c r="AD7" s="87"/>
    </row>
    <row r="8" spans="3:30" ht="76.5" customHeight="1" x14ac:dyDescent="0.25">
      <c r="C8" s="368"/>
      <c r="D8" s="314" t="s">
        <v>21</v>
      </c>
      <c r="E8" s="315" t="str">
        <f>'[1]A.RES.71.313 Annex'!D65</f>
        <v>C040201</v>
      </c>
      <c r="F8" s="315" t="s">
        <v>50</v>
      </c>
      <c r="G8" s="85" t="s">
        <v>254</v>
      </c>
      <c r="H8" s="315">
        <v>2</v>
      </c>
      <c r="I8" s="316" t="s">
        <v>264</v>
      </c>
      <c r="J8" s="316" t="s">
        <v>256</v>
      </c>
      <c r="K8" s="317" t="s">
        <v>257</v>
      </c>
      <c r="L8" s="318"/>
      <c r="M8" s="318" t="s">
        <v>258</v>
      </c>
      <c r="N8" s="317" t="s">
        <v>259</v>
      </c>
      <c r="O8" s="319"/>
      <c r="P8" s="319"/>
      <c r="Q8" s="317"/>
      <c r="R8" s="319" t="s">
        <v>376</v>
      </c>
      <c r="S8" s="87" t="s">
        <v>261</v>
      </c>
      <c r="T8" s="319">
        <v>1</v>
      </c>
      <c r="U8" s="87" t="s">
        <v>541</v>
      </c>
      <c r="V8" s="319" t="s">
        <v>20</v>
      </c>
      <c r="W8" s="86" t="s">
        <v>265</v>
      </c>
      <c r="X8" s="321">
        <v>1</v>
      </c>
      <c r="Y8" s="321">
        <v>1</v>
      </c>
      <c r="Z8" s="321">
        <v>1</v>
      </c>
      <c r="AA8" s="321">
        <v>0</v>
      </c>
      <c r="AB8" s="245">
        <v>0</v>
      </c>
      <c r="AC8" s="322">
        <f t="shared" ref="AC8:AC18" si="0">(H8+T8+X8+Y8+Z8+AA8+AB8)</f>
        <v>6</v>
      </c>
      <c r="AD8" s="87"/>
    </row>
    <row r="9" spans="3:30" ht="64.5" customHeight="1" x14ac:dyDescent="0.25">
      <c r="C9" s="368" t="s">
        <v>22</v>
      </c>
      <c r="D9" s="314" t="s">
        <v>23</v>
      </c>
      <c r="E9" s="315" t="str">
        <f>'[1]A.RES.71.313 Annex'!D66</f>
        <v>C040202</v>
      </c>
      <c r="F9" s="315" t="s">
        <v>37</v>
      </c>
      <c r="G9" s="85" t="s">
        <v>266</v>
      </c>
      <c r="H9" s="315">
        <v>2</v>
      </c>
      <c r="I9" s="318"/>
      <c r="J9" s="316" t="s">
        <v>256</v>
      </c>
      <c r="K9" s="317" t="s">
        <v>257</v>
      </c>
      <c r="L9" s="318"/>
      <c r="M9" s="318" t="s">
        <v>258</v>
      </c>
      <c r="N9" s="314" t="s">
        <v>267</v>
      </c>
      <c r="O9" s="319"/>
      <c r="P9" s="319"/>
      <c r="Q9" s="320" t="s">
        <v>260</v>
      </c>
      <c r="R9" s="319">
        <v>2018</v>
      </c>
      <c r="S9" s="87" t="s">
        <v>268</v>
      </c>
      <c r="T9" s="319">
        <v>1</v>
      </c>
      <c r="U9" s="87" t="s">
        <v>269</v>
      </c>
      <c r="V9" s="87" t="s">
        <v>270</v>
      </c>
      <c r="W9" s="86" t="s">
        <v>271</v>
      </c>
      <c r="X9" s="321">
        <v>1</v>
      </c>
      <c r="Y9" s="321">
        <v>1</v>
      </c>
      <c r="Z9" s="321">
        <v>0</v>
      </c>
      <c r="AA9" s="321">
        <v>0</v>
      </c>
      <c r="AB9" s="245">
        <v>1</v>
      </c>
      <c r="AC9" s="322">
        <f t="shared" si="0"/>
        <v>6</v>
      </c>
      <c r="AD9" s="319"/>
    </row>
    <row r="10" spans="3:30" ht="54.75" customHeight="1" x14ac:dyDescent="0.25">
      <c r="C10" s="368"/>
      <c r="D10" s="314" t="s">
        <v>24</v>
      </c>
      <c r="E10" s="315" t="str">
        <f>'[1]A.RES.71.313 Annex'!D67</f>
        <v>C040301</v>
      </c>
      <c r="F10" s="315" t="s">
        <v>37</v>
      </c>
      <c r="G10" s="85" t="s">
        <v>254</v>
      </c>
      <c r="H10" s="315">
        <v>2</v>
      </c>
      <c r="I10" s="316" t="s">
        <v>272</v>
      </c>
      <c r="J10" s="316" t="s">
        <v>256</v>
      </c>
      <c r="K10" s="317" t="s">
        <v>257</v>
      </c>
      <c r="L10" s="317" t="s">
        <v>534</v>
      </c>
      <c r="M10" s="318" t="s">
        <v>258</v>
      </c>
      <c r="N10" s="314" t="s">
        <v>259</v>
      </c>
      <c r="O10" s="319"/>
      <c r="P10" s="319"/>
      <c r="Q10" s="320" t="s">
        <v>260</v>
      </c>
      <c r="R10" s="319">
        <v>2021</v>
      </c>
      <c r="S10" s="319" t="s">
        <v>273</v>
      </c>
      <c r="T10" s="319">
        <v>1</v>
      </c>
      <c r="U10" s="87" t="s">
        <v>262</v>
      </c>
      <c r="V10" s="319" t="s">
        <v>20</v>
      </c>
      <c r="W10" s="86" t="s">
        <v>263</v>
      </c>
      <c r="X10" s="321">
        <v>1</v>
      </c>
      <c r="Y10" s="321">
        <v>1</v>
      </c>
      <c r="Z10" s="321">
        <v>0</v>
      </c>
      <c r="AA10" s="321">
        <v>1</v>
      </c>
      <c r="AB10" s="245">
        <v>0</v>
      </c>
      <c r="AC10" s="322">
        <f t="shared" si="0"/>
        <v>6</v>
      </c>
      <c r="AD10" s="319"/>
    </row>
    <row r="11" spans="3:30" ht="87" customHeight="1" x14ac:dyDescent="0.25">
      <c r="C11" s="86" t="s">
        <v>25</v>
      </c>
      <c r="D11" s="315" t="s">
        <v>26</v>
      </c>
      <c r="E11" s="315" t="str">
        <f>'[1]A.RES.71.313 Annex'!D68</f>
        <v>C040401</v>
      </c>
      <c r="F11" s="315" t="s">
        <v>274</v>
      </c>
      <c r="G11" s="85" t="s">
        <v>266</v>
      </c>
      <c r="H11" s="315">
        <v>2</v>
      </c>
      <c r="I11" s="314" t="s">
        <v>275</v>
      </c>
      <c r="J11" s="318"/>
      <c r="K11" s="314" t="s">
        <v>276</v>
      </c>
      <c r="L11" s="317" t="s">
        <v>535</v>
      </c>
      <c r="M11" s="317" t="s">
        <v>277</v>
      </c>
      <c r="N11" s="314" t="s">
        <v>259</v>
      </c>
      <c r="O11" s="319"/>
      <c r="P11" s="319"/>
      <c r="Q11" s="320" t="s">
        <v>278</v>
      </c>
      <c r="R11" s="319">
        <v>2022</v>
      </c>
      <c r="S11" s="319" t="s">
        <v>273</v>
      </c>
      <c r="T11" s="319">
        <v>1</v>
      </c>
      <c r="U11" s="87" t="s">
        <v>542</v>
      </c>
      <c r="V11" s="87" t="s">
        <v>279</v>
      </c>
      <c r="W11" s="86" t="s">
        <v>263</v>
      </c>
      <c r="X11" s="321">
        <v>1</v>
      </c>
      <c r="Y11" s="321">
        <v>1</v>
      </c>
      <c r="Z11" s="321">
        <v>0</v>
      </c>
      <c r="AA11" s="321">
        <v>1</v>
      </c>
      <c r="AB11" s="245">
        <v>0</v>
      </c>
      <c r="AC11" s="322">
        <f t="shared" si="0"/>
        <v>6</v>
      </c>
      <c r="AD11" s="87" t="s">
        <v>280</v>
      </c>
    </row>
    <row r="12" spans="3:30" ht="95.25" customHeight="1" x14ac:dyDescent="0.25">
      <c r="C12" s="315" t="s">
        <v>27</v>
      </c>
      <c r="D12" s="315" t="s">
        <v>28</v>
      </c>
      <c r="E12" s="315" t="str">
        <f>'[1]A.RES.71.313 Annex'!D69</f>
        <v>C040501</v>
      </c>
      <c r="F12" s="315" t="s">
        <v>281</v>
      </c>
      <c r="G12" s="85" t="s">
        <v>266</v>
      </c>
      <c r="H12" s="315">
        <v>2</v>
      </c>
      <c r="I12" s="318"/>
      <c r="J12" s="314" t="s">
        <v>282</v>
      </c>
      <c r="K12" s="318"/>
      <c r="L12" s="317" t="s">
        <v>535</v>
      </c>
      <c r="M12" s="317" t="s">
        <v>283</v>
      </c>
      <c r="N12" s="316" t="s">
        <v>80</v>
      </c>
      <c r="O12" s="319"/>
      <c r="P12" s="319"/>
      <c r="Q12" s="320" t="s">
        <v>260</v>
      </c>
      <c r="R12" s="319">
        <v>2022</v>
      </c>
      <c r="S12" s="87" t="s">
        <v>284</v>
      </c>
      <c r="T12" s="319">
        <v>1</v>
      </c>
      <c r="U12" s="87" t="s">
        <v>542</v>
      </c>
      <c r="V12" s="319" t="s">
        <v>286</v>
      </c>
      <c r="W12" s="86" t="s">
        <v>287</v>
      </c>
      <c r="X12" s="321">
        <v>1</v>
      </c>
      <c r="Y12" s="321">
        <v>1</v>
      </c>
      <c r="Z12" s="321">
        <v>0</v>
      </c>
      <c r="AA12" s="321">
        <v>1</v>
      </c>
      <c r="AB12" s="245">
        <v>1</v>
      </c>
      <c r="AC12" s="322">
        <f t="shared" si="0"/>
        <v>7</v>
      </c>
      <c r="AD12" s="87"/>
    </row>
    <row r="13" spans="3:30" ht="90.75" customHeight="1" x14ac:dyDescent="0.25">
      <c r="C13" s="87" t="s">
        <v>29</v>
      </c>
      <c r="D13" s="87" t="s">
        <v>301</v>
      </c>
      <c r="E13" s="87" t="str">
        <f>'[1]A.RES.71.313 Annex'!D70</f>
        <v>C040601</v>
      </c>
      <c r="F13" s="87" t="s">
        <v>76</v>
      </c>
      <c r="G13" s="85" t="s">
        <v>288</v>
      </c>
      <c r="H13" s="315">
        <v>2</v>
      </c>
      <c r="I13" s="318" t="s">
        <v>264</v>
      </c>
      <c r="J13" s="314" t="s">
        <v>282</v>
      </c>
      <c r="K13" s="318"/>
      <c r="L13" s="317" t="s">
        <v>534</v>
      </c>
      <c r="M13" s="317" t="s">
        <v>283</v>
      </c>
      <c r="N13" s="316" t="s">
        <v>80</v>
      </c>
      <c r="O13" s="319"/>
      <c r="P13" s="319"/>
      <c r="Q13" s="320" t="s">
        <v>536</v>
      </c>
      <c r="R13" s="319">
        <v>2021</v>
      </c>
      <c r="S13" s="87" t="s">
        <v>543</v>
      </c>
      <c r="T13" s="319">
        <v>1</v>
      </c>
      <c r="U13" s="87" t="s">
        <v>544</v>
      </c>
      <c r="V13" s="319" t="s">
        <v>20</v>
      </c>
      <c r="W13" s="86" t="s">
        <v>263</v>
      </c>
      <c r="X13" s="321">
        <v>1</v>
      </c>
      <c r="Y13" s="321">
        <v>1</v>
      </c>
      <c r="Z13" s="321">
        <v>0</v>
      </c>
      <c r="AA13" s="321">
        <v>1</v>
      </c>
      <c r="AB13" s="245">
        <v>1</v>
      </c>
      <c r="AC13" s="322">
        <f t="shared" si="0"/>
        <v>7</v>
      </c>
      <c r="AD13" s="87"/>
    </row>
    <row r="14" spans="3:30" ht="82.5" customHeight="1" x14ac:dyDescent="0.25">
      <c r="C14" s="87" t="s">
        <v>30</v>
      </c>
      <c r="D14" s="87" t="s">
        <v>302</v>
      </c>
      <c r="E14" s="87" t="str">
        <f>'[1]A.RES.71.313 Annex'!D71</f>
        <v>C200306</v>
      </c>
      <c r="F14" s="87" t="s">
        <v>290</v>
      </c>
      <c r="G14" s="85" t="s">
        <v>266</v>
      </c>
      <c r="H14" s="315">
        <v>2</v>
      </c>
      <c r="I14" s="318"/>
      <c r="J14" s="314" t="s">
        <v>282</v>
      </c>
      <c r="K14" s="318"/>
      <c r="L14" s="318"/>
      <c r="M14" s="317" t="s">
        <v>283</v>
      </c>
      <c r="N14" s="316" t="s">
        <v>80</v>
      </c>
      <c r="O14" s="319"/>
      <c r="P14" s="319"/>
      <c r="Q14" s="320" t="s">
        <v>260</v>
      </c>
      <c r="R14" s="319">
        <v>2018</v>
      </c>
      <c r="S14" s="319" t="s">
        <v>289</v>
      </c>
      <c r="T14" s="319">
        <v>1</v>
      </c>
      <c r="U14" s="87" t="s">
        <v>285</v>
      </c>
      <c r="V14" s="87" t="s">
        <v>291</v>
      </c>
      <c r="W14" s="86" t="s">
        <v>263</v>
      </c>
      <c r="X14" s="321">
        <v>1</v>
      </c>
      <c r="Y14" s="321">
        <v>1</v>
      </c>
      <c r="Z14" s="321">
        <v>0</v>
      </c>
      <c r="AA14" s="321">
        <v>1</v>
      </c>
      <c r="AB14" s="245">
        <v>1</v>
      </c>
      <c r="AC14" s="322">
        <f t="shared" si="0"/>
        <v>7</v>
      </c>
      <c r="AD14" s="319"/>
    </row>
    <row r="15" spans="3:30" ht="179.25" x14ac:dyDescent="0.25">
      <c r="C15" s="87" t="s">
        <v>31</v>
      </c>
      <c r="D15" s="87" t="s">
        <v>303</v>
      </c>
      <c r="E15" s="87" t="str">
        <f>'[1]A.RES.71.313 Annex'!D72</f>
        <v>C040a01</v>
      </c>
      <c r="F15" s="87" t="s">
        <v>292</v>
      </c>
      <c r="G15" s="85" t="s">
        <v>266</v>
      </c>
      <c r="H15" s="315">
        <v>0</v>
      </c>
      <c r="I15" s="318"/>
      <c r="J15" s="318"/>
      <c r="K15" s="318"/>
      <c r="L15" s="318"/>
      <c r="M15" s="318"/>
      <c r="N15" s="318"/>
      <c r="O15" s="87" t="s">
        <v>293</v>
      </c>
      <c r="P15" s="319"/>
      <c r="Q15" s="317"/>
      <c r="R15" s="319"/>
      <c r="S15" s="319"/>
      <c r="T15" s="319">
        <v>0</v>
      </c>
      <c r="U15" s="319"/>
      <c r="V15" s="319" t="s">
        <v>20</v>
      </c>
      <c r="W15" s="86" t="s">
        <v>263</v>
      </c>
      <c r="X15" s="321">
        <v>1</v>
      </c>
      <c r="Y15" s="321">
        <v>1</v>
      </c>
      <c r="Z15" s="321">
        <v>1</v>
      </c>
      <c r="AA15" s="321">
        <v>0</v>
      </c>
      <c r="AB15" s="245">
        <v>0</v>
      </c>
      <c r="AC15" s="322">
        <f t="shared" si="0"/>
        <v>3</v>
      </c>
      <c r="AD15" s="319"/>
    </row>
    <row r="16" spans="3:30" ht="54.75" customHeight="1" x14ac:dyDescent="0.25">
      <c r="C16" s="87" t="s">
        <v>32</v>
      </c>
      <c r="D16" s="87" t="s">
        <v>304</v>
      </c>
      <c r="E16" s="87" t="str">
        <f>'[1]A.RES.71.313 Annex'!D73</f>
        <v>C040b01</v>
      </c>
      <c r="F16" s="87" t="s">
        <v>294</v>
      </c>
      <c r="G16" s="85" t="s">
        <v>254</v>
      </c>
      <c r="H16" s="315">
        <v>1</v>
      </c>
      <c r="I16" s="318" t="s">
        <v>20</v>
      </c>
      <c r="J16" s="318"/>
      <c r="K16" s="318"/>
      <c r="L16" s="317" t="s">
        <v>537</v>
      </c>
      <c r="M16" s="318"/>
      <c r="N16" s="317"/>
      <c r="O16" s="317" t="s">
        <v>538</v>
      </c>
      <c r="P16" s="319"/>
      <c r="Q16" s="317"/>
      <c r="R16" s="318">
        <v>2025</v>
      </c>
      <c r="S16" s="319"/>
      <c r="T16" s="319">
        <v>0</v>
      </c>
      <c r="U16" s="319"/>
      <c r="V16" s="319"/>
      <c r="W16" s="86" t="s">
        <v>263</v>
      </c>
      <c r="X16" s="321">
        <v>1</v>
      </c>
      <c r="Y16" s="321">
        <v>1</v>
      </c>
      <c r="Z16" s="321">
        <v>1</v>
      </c>
      <c r="AA16" s="321">
        <v>0</v>
      </c>
      <c r="AB16" s="245">
        <v>0</v>
      </c>
      <c r="AC16" s="322">
        <f t="shared" si="0"/>
        <v>4</v>
      </c>
      <c r="AD16" s="87"/>
    </row>
    <row r="17" spans="3:30" ht="54.75" customHeight="1" x14ac:dyDescent="0.25">
      <c r="C17" s="87" t="s">
        <v>34</v>
      </c>
      <c r="D17" s="87" t="s">
        <v>305</v>
      </c>
      <c r="E17" s="87" t="str">
        <f>'[1]A.RES.71.313 Annex'!D74</f>
        <v>C040c01</v>
      </c>
      <c r="F17" s="87" t="s">
        <v>295</v>
      </c>
      <c r="G17" s="85" t="s">
        <v>254</v>
      </c>
      <c r="H17" s="315">
        <v>1</v>
      </c>
      <c r="I17" s="318" t="s">
        <v>539</v>
      </c>
      <c r="J17" s="318"/>
      <c r="K17" s="318"/>
      <c r="L17" s="318"/>
      <c r="M17" s="318"/>
      <c r="N17" s="317"/>
      <c r="O17" s="319"/>
      <c r="P17" s="319"/>
      <c r="Q17" s="323" t="s">
        <v>451</v>
      </c>
      <c r="R17" s="319">
        <v>2024</v>
      </c>
      <c r="S17" s="319"/>
      <c r="T17" s="319">
        <v>1</v>
      </c>
      <c r="U17" s="87" t="s">
        <v>540</v>
      </c>
      <c r="V17" s="319"/>
      <c r="W17" s="86" t="s">
        <v>296</v>
      </c>
      <c r="X17" s="321">
        <v>1</v>
      </c>
      <c r="Y17" s="321">
        <v>1</v>
      </c>
      <c r="Z17" s="321">
        <v>0</v>
      </c>
      <c r="AA17" s="321">
        <v>1</v>
      </c>
      <c r="AB17" s="245">
        <v>0</v>
      </c>
      <c r="AC17" s="322">
        <f t="shared" si="0"/>
        <v>5</v>
      </c>
      <c r="AD17" s="319"/>
    </row>
    <row r="18" spans="3:30" ht="54.75" customHeight="1" x14ac:dyDescent="0.25">
      <c r="C18" s="87" t="s">
        <v>36</v>
      </c>
      <c r="D18" s="87" t="s">
        <v>306</v>
      </c>
      <c r="E18" s="87">
        <f>'[1]A.RES.71.313 Annex'!D75</f>
        <v>0</v>
      </c>
      <c r="F18" s="87" t="s">
        <v>77</v>
      </c>
      <c r="G18" s="85" t="s">
        <v>266</v>
      </c>
      <c r="H18" s="315">
        <v>2</v>
      </c>
      <c r="I18" s="314" t="s">
        <v>275</v>
      </c>
      <c r="J18" s="318"/>
      <c r="K18" s="314" t="s">
        <v>276</v>
      </c>
      <c r="L18" s="318"/>
      <c r="M18" s="318"/>
      <c r="N18" s="317" t="s">
        <v>297</v>
      </c>
      <c r="O18" s="319"/>
      <c r="P18" s="319"/>
      <c r="Q18" s="320" t="s">
        <v>278</v>
      </c>
      <c r="R18" s="319"/>
      <c r="S18" s="87" t="s">
        <v>298</v>
      </c>
      <c r="T18" s="319">
        <v>1</v>
      </c>
      <c r="U18" s="87" t="s">
        <v>262</v>
      </c>
      <c r="V18" s="319" t="s">
        <v>299</v>
      </c>
      <c r="W18" s="86" t="s">
        <v>263</v>
      </c>
      <c r="X18" s="321">
        <v>1</v>
      </c>
      <c r="Y18" s="321">
        <v>1</v>
      </c>
      <c r="Z18" s="321">
        <v>0</v>
      </c>
      <c r="AA18" s="321">
        <v>1</v>
      </c>
      <c r="AB18" s="245">
        <v>1</v>
      </c>
      <c r="AC18" s="322">
        <f t="shared" si="0"/>
        <v>7</v>
      </c>
      <c r="AD18" s="319"/>
    </row>
    <row r="19" spans="3:30" ht="54.75" customHeight="1" x14ac:dyDescent="0.25">
      <c r="C19" s="84"/>
      <c r="D19" s="84"/>
      <c r="E19" s="84"/>
      <c r="F19" s="84"/>
      <c r="G19" s="324"/>
    </row>
    <row r="20" spans="3:30" ht="54.75" customHeight="1" x14ac:dyDescent="0.25">
      <c r="C20" s="84"/>
      <c r="D20" s="84"/>
      <c r="E20" s="83"/>
      <c r="F20" s="325"/>
      <c r="G20" s="326"/>
      <c r="J20" s="327"/>
    </row>
    <row r="21" spans="3:30" ht="54.75" customHeight="1" x14ac:dyDescent="0.25">
      <c r="C21" s="84"/>
      <c r="D21" s="84"/>
      <c r="E21" s="83"/>
      <c r="F21" s="325"/>
      <c r="G21" s="328"/>
    </row>
    <row r="22" spans="3:30" ht="54.75" customHeight="1" x14ac:dyDescent="0.25">
      <c r="C22" s="84"/>
      <c r="D22" s="84"/>
      <c r="E22" s="83"/>
      <c r="F22" s="325"/>
      <c r="G22" s="326"/>
    </row>
    <row r="23" spans="3:30" ht="54.75" customHeight="1" x14ac:dyDescent="0.25">
      <c r="C23" s="84"/>
      <c r="D23" s="84"/>
      <c r="E23" s="84"/>
      <c r="F23" s="84"/>
      <c r="G23" s="324"/>
      <c r="L23" s="329"/>
      <c r="M23" s="329"/>
      <c r="N23" s="329"/>
      <c r="O23" s="329"/>
    </row>
    <row r="24" spans="3:30" ht="54.75" customHeight="1" x14ac:dyDescent="0.25">
      <c r="C24" s="84"/>
      <c r="D24" s="84"/>
      <c r="E24" s="84"/>
      <c r="F24" s="84"/>
      <c r="L24" s="329"/>
      <c r="M24" s="329"/>
      <c r="N24" s="329"/>
      <c r="O24" s="329"/>
    </row>
    <row r="25" spans="3:30" ht="54.75" customHeight="1" x14ac:dyDescent="0.25">
      <c r="C25" s="84"/>
      <c r="D25" s="84"/>
      <c r="E25" s="84"/>
      <c r="F25" s="84"/>
      <c r="L25" s="329"/>
      <c r="M25" s="329"/>
      <c r="N25" s="329"/>
      <c r="O25" s="329"/>
    </row>
  </sheetData>
  <mergeCells count="23">
    <mergeCell ref="C7:C8"/>
    <mergeCell ref="C9:C10"/>
    <mergeCell ref="V5:V6"/>
    <mergeCell ref="W5:W6"/>
    <mergeCell ref="C5:C6"/>
    <mergeCell ref="AD5:AD6"/>
    <mergeCell ref="F5:F6"/>
    <mergeCell ref="E5:E6"/>
    <mergeCell ref="D5:D6"/>
    <mergeCell ref="AC5:AC6"/>
    <mergeCell ref="X4:Z4"/>
    <mergeCell ref="AA4:AB4"/>
    <mergeCell ref="I5:L5"/>
    <mergeCell ref="M5:O5"/>
    <mergeCell ref="S5:S6"/>
    <mergeCell ref="T5:T6"/>
    <mergeCell ref="U5:U6"/>
    <mergeCell ref="Z5:Z6"/>
    <mergeCell ref="AA5:AA6"/>
    <mergeCell ref="AB5:AB6"/>
    <mergeCell ref="X5:X6"/>
    <mergeCell ref="Y5:Y6"/>
    <mergeCell ref="C4:J4"/>
  </mergeCells>
  <hyperlinks>
    <hyperlink ref="Q11" r:id="rId1" xr:uid="{00000000-0004-0000-0000-000000000000}"/>
    <hyperlink ref="Q18" r:id="rId2" xr:uid="{00000000-0004-0000-0000-000001000000}"/>
    <hyperlink ref="Q7" r:id="rId3" xr:uid="{00000000-0004-0000-0000-000002000000}"/>
    <hyperlink ref="Q9" r:id="rId4" xr:uid="{00000000-0004-0000-0000-000003000000}"/>
    <hyperlink ref="Q10" r:id="rId5" xr:uid="{00000000-0004-0000-0000-000004000000}"/>
    <hyperlink ref="Q12" r:id="rId6" xr:uid="{00000000-0004-0000-0000-000005000000}"/>
    <hyperlink ref="Q14" r:id="rId7" xr:uid="{00000000-0004-0000-0000-000007000000}"/>
    <hyperlink ref="Q17" r:id="rId8" xr:uid="{7EA46A3B-D142-4C57-A974-42FFCD51A500}"/>
  </hyperlinks>
  <pageMargins left="0.7" right="0.7" top="0.75" bottom="0.75" header="0.3" footer="0.3"/>
  <pageSetup paperSize="9" orientation="portrait"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D4:D12"/>
  <sheetViews>
    <sheetView workbookViewId="0">
      <selection activeCell="D18" sqref="D18"/>
    </sheetView>
  </sheetViews>
  <sheetFormatPr defaultRowHeight="15" x14ac:dyDescent="0.25"/>
  <cols>
    <col min="4" max="4" width="104.7109375" customWidth="1"/>
  </cols>
  <sheetData>
    <row r="4" spans="4:4" ht="30" customHeight="1" x14ac:dyDescent="0.25">
      <c r="D4" s="243" t="s">
        <v>340</v>
      </c>
    </row>
    <row r="5" spans="4:4" x14ac:dyDescent="0.25">
      <c r="D5" s="373" t="s">
        <v>292</v>
      </c>
    </row>
    <row r="6" spans="4:4" x14ac:dyDescent="0.25">
      <c r="D6" s="373"/>
    </row>
    <row r="7" spans="4:4" x14ac:dyDescent="0.25">
      <c r="D7" s="373"/>
    </row>
    <row r="8" spans="4:4" ht="56.25" customHeight="1" x14ac:dyDescent="0.25">
      <c r="D8" s="373"/>
    </row>
    <row r="12" spans="4:4" x14ac:dyDescent="0.25">
      <c r="D12" s="244" t="s">
        <v>359</v>
      </c>
    </row>
  </sheetData>
  <mergeCells count="1">
    <mergeCell ref="D5:D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3:H37"/>
  <sheetViews>
    <sheetView workbookViewId="0">
      <selection activeCell="B9" sqref="B9"/>
    </sheetView>
  </sheetViews>
  <sheetFormatPr defaultRowHeight="15" x14ac:dyDescent="0.25"/>
  <cols>
    <col min="1" max="1" width="9.140625" style="263"/>
    <col min="2" max="2" width="56.28515625" style="263" bestFit="1" customWidth="1"/>
    <col min="3" max="5" width="9.140625" style="263"/>
    <col min="6" max="6" width="14.140625" style="263" customWidth="1"/>
    <col min="7" max="7" width="28.28515625" style="263" bestFit="1" customWidth="1"/>
    <col min="8" max="8" width="33.42578125" style="263" bestFit="1" customWidth="1"/>
    <col min="9" max="16384" width="9.140625" style="263"/>
  </cols>
  <sheetData>
    <row r="3" spans="1:8" ht="31.5" customHeight="1" x14ac:dyDescent="0.25">
      <c r="B3" s="586" t="s">
        <v>33</v>
      </c>
      <c r="C3" s="586"/>
      <c r="D3" s="586"/>
      <c r="F3" s="583" t="s">
        <v>517</v>
      </c>
      <c r="G3" s="584"/>
      <c r="H3" s="585"/>
    </row>
    <row r="4" spans="1:8" ht="54.75" customHeight="1" x14ac:dyDescent="0.25">
      <c r="B4" s="538" t="s">
        <v>294</v>
      </c>
      <c r="C4" s="538"/>
      <c r="D4" s="538"/>
      <c r="F4" s="277" t="s">
        <v>470</v>
      </c>
      <c r="G4" s="278" t="s">
        <v>515</v>
      </c>
      <c r="H4" s="279" t="s">
        <v>516</v>
      </c>
    </row>
    <row r="5" spans="1:8" x14ac:dyDescent="0.25">
      <c r="F5" s="587" t="s">
        <v>471</v>
      </c>
      <c r="G5" s="280" t="s">
        <v>472</v>
      </c>
      <c r="H5" s="280" t="s">
        <v>473</v>
      </c>
    </row>
    <row r="6" spans="1:8" ht="60" x14ac:dyDescent="0.25">
      <c r="B6" s="281" t="s">
        <v>533</v>
      </c>
      <c r="F6" s="582"/>
      <c r="G6" s="282" t="s">
        <v>474</v>
      </c>
      <c r="H6" s="283"/>
    </row>
    <row r="7" spans="1:8" x14ac:dyDescent="0.25">
      <c r="F7" s="280" t="s">
        <v>475</v>
      </c>
      <c r="G7" s="282" t="s">
        <v>476</v>
      </c>
      <c r="H7" s="282" t="s">
        <v>477</v>
      </c>
    </row>
    <row r="8" spans="1:8" x14ac:dyDescent="0.25">
      <c r="B8" s="284" t="s">
        <v>467</v>
      </c>
      <c r="F8" s="588" t="s">
        <v>478</v>
      </c>
      <c r="G8" s="282" t="s">
        <v>479</v>
      </c>
      <c r="H8" s="282" t="s">
        <v>480</v>
      </c>
    </row>
    <row r="9" spans="1:8" x14ac:dyDescent="0.25">
      <c r="A9" s="285">
        <v>1</v>
      </c>
      <c r="B9" s="285" t="s">
        <v>468</v>
      </c>
      <c r="F9" s="589"/>
      <c r="G9" s="282" t="s">
        <v>481</v>
      </c>
      <c r="H9" s="280" t="s">
        <v>482</v>
      </c>
    </row>
    <row r="10" spans="1:8" ht="30" x14ac:dyDescent="0.25">
      <c r="A10" s="286"/>
      <c r="B10" s="287" t="s">
        <v>469</v>
      </c>
      <c r="F10" s="589"/>
      <c r="G10" s="282" t="s">
        <v>483</v>
      </c>
      <c r="H10" s="282" t="s">
        <v>484</v>
      </c>
    </row>
    <row r="11" spans="1:8" x14ac:dyDescent="0.25">
      <c r="F11" s="589"/>
      <c r="G11" s="282" t="s">
        <v>485</v>
      </c>
      <c r="H11" s="280" t="s">
        <v>486</v>
      </c>
    </row>
    <row r="12" spans="1:8" x14ac:dyDescent="0.25">
      <c r="A12" s="285">
        <v>2</v>
      </c>
      <c r="B12" s="285" t="s">
        <v>527</v>
      </c>
      <c r="F12" s="589"/>
      <c r="G12" s="282" t="s">
        <v>487</v>
      </c>
      <c r="H12" s="280" t="s">
        <v>488</v>
      </c>
    </row>
    <row r="13" spans="1:8" ht="191.25" x14ac:dyDescent="0.25">
      <c r="B13" s="288" t="s">
        <v>528</v>
      </c>
      <c r="F13" s="589"/>
      <c r="G13" s="282" t="s">
        <v>489</v>
      </c>
      <c r="H13" s="280" t="s">
        <v>490</v>
      </c>
    </row>
    <row r="14" spans="1:8" x14ac:dyDescent="0.25">
      <c r="B14" s="276" t="s">
        <v>529</v>
      </c>
      <c r="F14" s="589"/>
      <c r="G14" s="282" t="s">
        <v>491</v>
      </c>
      <c r="H14" s="282" t="s">
        <v>492</v>
      </c>
    </row>
    <row r="15" spans="1:8" x14ac:dyDescent="0.25">
      <c r="F15" s="589"/>
      <c r="G15" s="282" t="s">
        <v>493</v>
      </c>
      <c r="H15" s="282" t="s">
        <v>494</v>
      </c>
    </row>
    <row r="16" spans="1:8" x14ac:dyDescent="0.25">
      <c r="A16" s="285">
        <v>3</v>
      </c>
      <c r="B16" s="285" t="s">
        <v>531</v>
      </c>
      <c r="F16" s="589"/>
      <c r="G16" s="282" t="s">
        <v>495</v>
      </c>
      <c r="H16" s="283"/>
    </row>
    <row r="17" spans="2:8" ht="114.75" x14ac:dyDescent="0.25">
      <c r="B17" s="288" t="s">
        <v>530</v>
      </c>
      <c r="F17" s="589"/>
      <c r="G17" s="282" t="s">
        <v>496</v>
      </c>
      <c r="H17" s="280" t="s">
        <v>497</v>
      </c>
    </row>
    <row r="18" spans="2:8" x14ac:dyDescent="0.25">
      <c r="B18" s="276" t="s">
        <v>532</v>
      </c>
      <c r="F18" s="589"/>
      <c r="G18" s="282" t="s">
        <v>498</v>
      </c>
      <c r="H18" s="283" t="s">
        <v>499</v>
      </c>
    </row>
    <row r="19" spans="2:8" x14ac:dyDescent="0.25">
      <c r="B19" s="288"/>
      <c r="F19" s="589"/>
      <c r="G19" s="280" t="s">
        <v>500</v>
      </c>
      <c r="H19" s="283" t="s">
        <v>501</v>
      </c>
    </row>
    <row r="20" spans="2:8" x14ac:dyDescent="0.25">
      <c r="B20" s="288"/>
      <c r="F20" s="589"/>
      <c r="G20" s="280" t="s">
        <v>502</v>
      </c>
      <c r="H20" s="283" t="s">
        <v>503</v>
      </c>
    </row>
    <row r="21" spans="2:8" ht="15" customHeight="1" x14ac:dyDescent="0.25">
      <c r="B21" s="288"/>
      <c r="F21" s="590"/>
      <c r="G21" s="280" t="s">
        <v>504</v>
      </c>
      <c r="H21" s="283"/>
    </row>
    <row r="22" spans="2:8" x14ac:dyDescent="0.25">
      <c r="B22" s="288"/>
      <c r="F22" s="280" t="s">
        <v>505</v>
      </c>
      <c r="G22" s="283" t="s">
        <v>506</v>
      </c>
      <c r="H22" s="282" t="s">
        <v>507</v>
      </c>
    </row>
    <row r="23" spans="2:8" x14ac:dyDescent="0.25">
      <c r="B23" s="288"/>
      <c r="F23" s="591" t="s">
        <v>508</v>
      </c>
      <c r="G23" s="282" t="s">
        <v>509</v>
      </c>
      <c r="H23" s="280" t="s">
        <v>510</v>
      </c>
    </row>
    <row r="24" spans="2:8" x14ac:dyDescent="0.25">
      <c r="B24" s="288"/>
      <c r="F24" s="581"/>
      <c r="G24" s="280" t="s">
        <v>511</v>
      </c>
      <c r="H24" s="282" t="s">
        <v>512</v>
      </c>
    </row>
    <row r="25" spans="2:8" x14ac:dyDescent="0.25">
      <c r="B25" s="288"/>
      <c r="F25" s="582"/>
      <c r="G25" s="280" t="s">
        <v>513</v>
      </c>
      <c r="H25" s="282" t="s">
        <v>514</v>
      </c>
    </row>
    <row r="26" spans="2:8" x14ac:dyDescent="0.25">
      <c r="F26" s="262" t="s">
        <v>525</v>
      </c>
    </row>
    <row r="27" spans="2:8" x14ac:dyDescent="0.25">
      <c r="B27" s="289"/>
    </row>
    <row r="28" spans="2:8" x14ac:dyDescent="0.25">
      <c r="F28" s="583" t="s">
        <v>526</v>
      </c>
      <c r="G28" s="584"/>
      <c r="H28" s="585"/>
    </row>
    <row r="29" spans="2:8" x14ac:dyDescent="0.25">
      <c r="F29" s="277" t="s">
        <v>470</v>
      </c>
      <c r="G29" s="278" t="s">
        <v>515</v>
      </c>
      <c r="H29" s="279" t="s">
        <v>516</v>
      </c>
    </row>
    <row r="30" spans="2:8" x14ac:dyDescent="0.25">
      <c r="B30" s="288"/>
      <c r="F30" s="580" t="s">
        <v>518</v>
      </c>
      <c r="G30" s="290" t="s">
        <v>519</v>
      </c>
      <c r="H30" s="282" t="s">
        <v>520</v>
      </c>
    </row>
    <row r="31" spans="2:8" x14ac:dyDescent="0.25">
      <c r="B31" s="288"/>
      <c r="F31" s="581"/>
      <c r="G31" s="290" t="s">
        <v>521</v>
      </c>
      <c r="H31" s="282" t="s">
        <v>522</v>
      </c>
    </row>
    <row r="32" spans="2:8" x14ac:dyDescent="0.25">
      <c r="B32" s="288"/>
      <c r="F32" s="582"/>
      <c r="G32" s="282" t="s">
        <v>523</v>
      </c>
      <c r="H32" s="282" t="s">
        <v>524</v>
      </c>
    </row>
    <row r="33" spans="2:6" x14ac:dyDescent="0.25">
      <c r="B33" s="288"/>
      <c r="F33" s="262" t="s">
        <v>525</v>
      </c>
    </row>
    <row r="34" spans="2:6" x14ac:dyDescent="0.25">
      <c r="B34" s="288"/>
    </row>
    <row r="35" spans="2:6" x14ac:dyDescent="0.25">
      <c r="B35" s="288"/>
    </row>
    <row r="36" spans="2:6" x14ac:dyDescent="0.25">
      <c r="B36" s="288"/>
    </row>
    <row r="37" spans="2:6" ht="15" customHeight="1" x14ac:dyDescent="0.25">
      <c r="B37" s="288"/>
    </row>
  </sheetData>
  <mergeCells count="8">
    <mergeCell ref="F30:F32"/>
    <mergeCell ref="F28:H28"/>
    <mergeCell ref="B3:D3"/>
    <mergeCell ref="B4:D4"/>
    <mergeCell ref="F5:F6"/>
    <mergeCell ref="F8:F21"/>
    <mergeCell ref="F23:F25"/>
    <mergeCell ref="F3:H3"/>
  </mergeCells>
  <hyperlinks>
    <hyperlink ref="B14" r:id="rId1" xr:uid="{297230F2-5042-4E43-803C-E1D0FF90EEF1}"/>
    <hyperlink ref="B18" r:id="rId2" xr:uid="{C389FB60-7488-4555-A71D-0EE1AC91426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3:K13"/>
  <sheetViews>
    <sheetView zoomScale="80" zoomScaleNormal="80" workbookViewId="0">
      <selection activeCell="I15" sqref="I15"/>
    </sheetView>
  </sheetViews>
  <sheetFormatPr defaultRowHeight="15" x14ac:dyDescent="0.25"/>
  <cols>
    <col min="2" max="2" width="19.140625" customWidth="1"/>
    <col min="5" max="5" width="62.5703125" customWidth="1"/>
    <col min="9" max="9" width="11" customWidth="1"/>
    <col min="11" max="11" width="14" customWidth="1"/>
  </cols>
  <sheetData>
    <row r="3" spans="2:11" x14ac:dyDescent="0.25">
      <c r="B3" s="592" t="s">
        <v>35</v>
      </c>
      <c r="C3" s="592"/>
      <c r="D3" s="592"/>
      <c r="E3" s="592"/>
    </row>
    <row r="4" spans="2:11" ht="15.75" x14ac:dyDescent="0.25">
      <c r="B4" s="593" t="s">
        <v>295</v>
      </c>
      <c r="C4" s="593"/>
      <c r="D4" s="593"/>
      <c r="E4" s="593"/>
    </row>
    <row r="7" spans="2:11" s="263" customFormat="1" ht="43.5" x14ac:dyDescent="0.25">
      <c r="B7" s="291" t="s">
        <v>437</v>
      </c>
      <c r="C7" s="291" t="s">
        <v>438</v>
      </c>
      <c r="D7" s="291" t="s">
        <v>439</v>
      </c>
      <c r="E7" s="291" t="s">
        <v>440</v>
      </c>
      <c r="F7" s="291" t="s">
        <v>441</v>
      </c>
      <c r="G7" s="291" t="s">
        <v>442</v>
      </c>
      <c r="H7" s="291" t="s">
        <v>443</v>
      </c>
      <c r="I7" s="291" t="s">
        <v>444</v>
      </c>
      <c r="J7" s="291" t="s">
        <v>445</v>
      </c>
    </row>
    <row r="8" spans="2:11" s="263" customFormat="1" ht="75" x14ac:dyDescent="0.25">
      <c r="B8" s="292" t="s">
        <v>452</v>
      </c>
      <c r="C8" s="293" t="s">
        <v>453</v>
      </c>
      <c r="D8" s="292" t="s">
        <v>454</v>
      </c>
      <c r="E8" s="292" t="s">
        <v>455</v>
      </c>
      <c r="F8" s="292" t="s">
        <v>447</v>
      </c>
      <c r="G8" s="292" t="s">
        <v>456</v>
      </c>
      <c r="H8" s="292" t="s">
        <v>448</v>
      </c>
      <c r="I8" s="294">
        <v>7.4999999999999997E-3</v>
      </c>
      <c r="J8" s="292" t="s">
        <v>457</v>
      </c>
      <c r="K8" s="295" t="s">
        <v>458</v>
      </c>
    </row>
    <row r="9" spans="2:11" s="263" customFormat="1" ht="90" x14ac:dyDescent="0.25">
      <c r="B9" s="292" t="s">
        <v>460</v>
      </c>
      <c r="C9" s="293" t="s">
        <v>461</v>
      </c>
      <c r="D9" s="292" t="s">
        <v>446</v>
      </c>
      <c r="E9" s="292" t="s">
        <v>462</v>
      </c>
      <c r="F9" s="292" t="s">
        <v>447</v>
      </c>
      <c r="G9" s="292" t="s">
        <v>463</v>
      </c>
      <c r="H9" s="292" t="s">
        <v>464</v>
      </c>
      <c r="I9" s="296" t="s">
        <v>466</v>
      </c>
      <c r="J9" s="292" t="s">
        <v>465</v>
      </c>
      <c r="K9" s="295" t="s">
        <v>458</v>
      </c>
    </row>
    <row r="10" spans="2:11" s="263" customFormat="1" x14ac:dyDescent="0.25">
      <c r="B10" s="286" t="s">
        <v>449</v>
      </c>
      <c r="C10" s="286"/>
    </row>
    <row r="11" spans="2:11" s="263" customFormat="1" x14ac:dyDescent="0.25">
      <c r="B11" s="286" t="s">
        <v>390</v>
      </c>
      <c r="C11" s="276" t="s">
        <v>459</v>
      </c>
    </row>
    <row r="12" spans="2:11" s="263" customFormat="1" x14ac:dyDescent="0.25">
      <c r="B12" s="286" t="s">
        <v>450</v>
      </c>
      <c r="C12" s="276" t="s">
        <v>451</v>
      </c>
    </row>
    <row r="13" spans="2:11" s="263" customFormat="1" x14ac:dyDescent="0.25"/>
  </sheetData>
  <mergeCells count="2">
    <mergeCell ref="B3:E3"/>
    <mergeCell ref="B4:E4"/>
  </mergeCells>
  <hyperlinks>
    <hyperlink ref="C12" r:id="rId1" xr:uid="{C3607FE0-A4B4-46D4-9E64-FEF177D5A4BE}"/>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K25"/>
  <sheetViews>
    <sheetView topLeftCell="A5" zoomScale="90" zoomScaleNormal="90" workbookViewId="0">
      <selection activeCell="L28" sqref="L28"/>
    </sheetView>
  </sheetViews>
  <sheetFormatPr defaultRowHeight="15" x14ac:dyDescent="0.25"/>
  <cols>
    <col min="2" max="11" width="9.7109375" customWidth="1"/>
    <col min="12" max="12" width="10.28515625" bestFit="1" customWidth="1"/>
  </cols>
  <sheetData>
    <row r="2" spans="2:11" ht="22.5" customHeight="1" x14ac:dyDescent="0.25">
      <c r="B2" s="597" t="s">
        <v>306</v>
      </c>
      <c r="C2" s="598"/>
      <c r="D2" s="598"/>
      <c r="E2" s="598"/>
      <c r="F2" s="598"/>
      <c r="G2" s="598"/>
      <c r="H2" s="598"/>
      <c r="I2" s="598"/>
      <c r="J2" s="599"/>
    </row>
    <row r="3" spans="2:11" ht="57.75" customHeight="1" x14ac:dyDescent="0.25">
      <c r="B3" s="538" t="s">
        <v>77</v>
      </c>
      <c r="C3" s="538"/>
      <c r="D3" s="538"/>
      <c r="E3" s="538"/>
      <c r="F3" s="538"/>
      <c r="G3" s="538"/>
      <c r="H3" s="538"/>
      <c r="I3" s="538"/>
      <c r="J3" s="538"/>
    </row>
    <row r="4" spans="2:11" x14ac:dyDescent="0.25">
      <c r="B4" s="596" t="s">
        <v>15</v>
      </c>
      <c r="C4" s="596"/>
      <c r="D4" s="596"/>
      <c r="E4" s="596"/>
      <c r="F4" s="596"/>
      <c r="G4" s="596"/>
      <c r="H4" s="596"/>
      <c r="I4" s="596"/>
      <c r="J4" s="596"/>
    </row>
    <row r="5" spans="2:11" ht="42.75" customHeight="1" x14ac:dyDescent="0.25">
      <c r="B5" s="595" t="s">
        <v>78</v>
      </c>
      <c r="C5" s="595"/>
      <c r="D5" s="595"/>
      <c r="E5" s="595"/>
      <c r="F5" s="595"/>
      <c r="G5" s="595"/>
      <c r="H5" s="595"/>
      <c r="I5" s="595"/>
      <c r="J5" s="595"/>
    </row>
    <row r="8" spans="2:11" ht="51" customHeight="1" x14ac:dyDescent="0.25">
      <c r="B8" s="505" t="s">
        <v>341</v>
      </c>
      <c r="C8" s="505"/>
      <c r="D8" s="505"/>
      <c r="E8" s="505"/>
      <c r="F8" s="505"/>
      <c r="G8" s="505"/>
      <c r="H8" s="505"/>
      <c r="I8" s="505"/>
      <c r="J8" s="505"/>
      <c r="K8" s="505"/>
    </row>
    <row r="9" spans="2:11" x14ac:dyDescent="0.25">
      <c r="B9" s="7"/>
      <c r="C9" s="600" t="s">
        <v>79</v>
      </c>
      <c r="D9" s="600"/>
      <c r="E9" s="600"/>
      <c r="F9" s="600" t="s">
        <v>83</v>
      </c>
      <c r="G9" s="600"/>
      <c r="H9" s="600"/>
      <c r="I9" s="600" t="s">
        <v>84</v>
      </c>
      <c r="J9" s="600"/>
      <c r="K9" s="600"/>
    </row>
    <row r="10" spans="2:11" x14ac:dyDescent="0.25">
      <c r="B10" s="7" t="s">
        <v>9</v>
      </c>
      <c r="C10" s="7" t="s">
        <v>11</v>
      </c>
      <c r="D10" s="7" t="s">
        <v>12</v>
      </c>
      <c r="E10" s="7" t="s">
        <v>10</v>
      </c>
      <c r="F10" s="7" t="s">
        <v>212</v>
      </c>
      <c r="G10" s="7" t="s">
        <v>12</v>
      </c>
      <c r="H10" s="7" t="s">
        <v>10</v>
      </c>
      <c r="I10" s="7" t="s">
        <v>11</v>
      </c>
      <c r="J10" s="7" t="s">
        <v>12</v>
      </c>
      <c r="K10" s="7" t="s">
        <v>10</v>
      </c>
    </row>
    <row r="11" spans="2:11" x14ac:dyDescent="0.25">
      <c r="B11" s="2">
        <v>2017</v>
      </c>
      <c r="C11" s="2">
        <v>0.1</v>
      </c>
      <c r="D11" s="2">
        <v>98.39</v>
      </c>
      <c r="E11" s="2">
        <v>98.54</v>
      </c>
      <c r="F11" s="2">
        <v>4.3899999999999997</v>
      </c>
      <c r="G11" s="2">
        <v>93.63</v>
      </c>
      <c r="H11" s="2">
        <v>98.02</v>
      </c>
      <c r="I11" s="2">
        <v>15.2</v>
      </c>
      <c r="J11" s="2">
        <v>68.540000000000006</v>
      </c>
      <c r="K11" s="2">
        <v>83.74</v>
      </c>
    </row>
    <row r="12" spans="2:11" x14ac:dyDescent="0.25">
      <c r="B12" s="2">
        <v>2018</v>
      </c>
      <c r="C12" s="2">
        <v>0.6</v>
      </c>
      <c r="D12" s="2">
        <v>98.92</v>
      </c>
      <c r="E12" s="2">
        <v>99.68</v>
      </c>
      <c r="F12" s="2">
        <v>4.67</v>
      </c>
      <c r="G12" s="2">
        <v>94.6</v>
      </c>
      <c r="H12" s="2">
        <v>99.27</v>
      </c>
      <c r="I12" s="2">
        <v>15.98</v>
      </c>
      <c r="J12" s="2">
        <v>70.61</v>
      </c>
      <c r="K12" s="2">
        <v>86.59</v>
      </c>
    </row>
    <row r="13" spans="2:11" x14ac:dyDescent="0.25">
      <c r="B13" s="2">
        <v>2019</v>
      </c>
      <c r="C13" s="2">
        <v>0.2</v>
      </c>
      <c r="D13" s="2">
        <v>99.4</v>
      </c>
      <c r="E13" s="2">
        <v>99.6</v>
      </c>
      <c r="F13" s="2">
        <v>4.8</v>
      </c>
      <c r="G13" s="2">
        <v>94.6</v>
      </c>
      <c r="H13" s="2">
        <v>99.4</v>
      </c>
      <c r="I13" s="2">
        <v>15.2</v>
      </c>
      <c r="J13" s="2">
        <v>71</v>
      </c>
      <c r="K13" s="2">
        <v>86.2</v>
      </c>
    </row>
    <row r="14" spans="2:11" x14ac:dyDescent="0.25">
      <c r="B14" s="2">
        <v>2020</v>
      </c>
      <c r="C14" s="2">
        <v>0.8</v>
      </c>
      <c r="D14" s="2">
        <v>98.7</v>
      </c>
      <c r="E14" s="2">
        <v>99.5</v>
      </c>
      <c r="F14" s="2">
        <v>4.5999999999999996</v>
      </c>
      <c r="G14" s="2">
        <v>94.7</v>
      </c>
      <c r="H14" s="2">
        <v>99.2</v>
      </c>
      <c r="I14" s="2">
        <v>15.6</v>
      </c>
      <c r="J14" s="2">
        <v>70</v>
      </c>
      <c r="K14" s="2">
        <v>85.2</v>
      </c>
    </row>
    <row r="15" spans="2:11" x14ac:dyDescent="0.25">
      <c r="B15" s="459" t="s">
        <v>339</v>
      </c>
      <c r="C15" s="459"/>
      <c r="D15" s="459"/>
      <c r="E15" s="459"/>
      <c r="F15" s="459"/>
      <c r="G15" s="459"/>
      <c r="H15" s="459"/>
      <c r="I15" s="459"/>
      <c r="J15" s="459"/>
      <c r="K15" s="459"/>
    </row>
    <row r="18" spans="2:6" ht="37.5" customHeight="1" x14ac:dyDescent="0.25">
      <c r="B18" s="594" t="s">
        <v>549</v>
      </c>
      <c r="C18" s="594"/>
      <c r="D18" s="594"/>
      <c r="E18" s="594"/>
      <c r="F18" s="594"/>
    </row>
    <row r="19" spans="2:6" x14ac:dyDescent="0.25">
      <c r="B19" s="330" t="s">
        <v>9</v>
      </c>
      <c r="C19" s="330" t="s">
        <v>11</v>
      </c>
      <c r="D19" s="330" t="s">
        <v>12</v>
      </c>
      <c r="E19" s="330" t="s">
        <v>550</v>
      </c>
      <c r="F19" s="330" t="s">
        <v>10</v>
      </c>
    </row>
    <row r="20" spans="2:6" x14ac:dyDescent="0.25">
      <c r="B20" s="355">
        <v>2019</v>
      </c>
      <c r="C20" s="355">
        <v>585</v>
      </c>
      <c r="D20" s="355">
        <v>1001</v>
      </c>
      <c r="E20" s="355">
        <v>22</v>
      </c>
      <c r="F20" s="355">
        <f>SUM(C20:E20)</f>
        <v>1608</v>
      </c>
    </row>
    <row r="21" spans="2:6" x14ac:dyDescent="0.25">
      <c r="B21" s="355">
        <v>2020</v>
      </c>
      <c r="C21" s="355">
        <v>647</v>
      </c>
      <c r="D21" s="355">
        <v>1317</v>
      </c>
      <c r="E21" s="355"/>
      <c r="F21" s="355">
        <f t="shared" ref="F21:F24" si="0">SUM(C21:E21)</f>
        <v>1964</v>
      </c>
    </row>
    <row r="22" spans="2:6" ht="26.25" customHeight="1" x14ac:dyDescent="0.25">
      <c r="B22" s="355">
        <v>2021</v>
      </c>
      <c r="C22" s="355">
        <v>385</v>
      </c>
      <c r="D22" s="355">
        <v>704</v>
      </c>
      <c r="E22" s="355"/>
      <c r="F22" s="355">
        <f t="shared" si="0"/>
        <v>1089</v>
      </c>
    </row>
    <row r="23" spans="2:6" x14ac:dyDescent="0.25">
      <c r="B23" s="355">
        <v>2022</v>
      </c>
      <c r="C23" s="355">
        <v>588</v>
      </c>
      <c r="D23" s="355">
        <v>992</v>
      </c>
      <c r="E23" s="355"/>
      <c r="F23" s="355">
        <f t="shared" si="0"/>
        <v>1580</v>
      </c>
    </row>
    <row r="24" spans="2:6" x14ac:dyDescent="0.25">
      <c r="B24" s="355">
        <v>2023</v>
      </c>
      <c r="C24" s="355">
        <v>614</v>
      </c>
      <c r="D24" s="355">
        <v>1064</v>
      </c>
      <c r="E24" s="355"/>
      <c r="F24" s="355">
        <f t="shared" si="0"/>
        <v>1678</v>
      </c>
    </row>
    <row r="25" spans="2:6" x14ac:dyDescent="0.25">
      <c r="B25" s="354" t="s">
        <v>551</v>
      </c>
    </row>
  </sheetData>
  <mergeCells count="10">
    <mergeCell ref="B2:J2"/>
    <mergeCell ref="B8:K8"/>
    <mergeCell ref="F9:H9"/>
    <mergeCell ref="I9:K9"/>
    <mergeCell ref="C9:E9"/>
    <mergeCell ref="B18:F18"/>
    <mergeCell ref="B15:K15"/>
    <mergeCell ref="B5:J5"/>
    <mergeCell ref="B3:J3"/>
    <mergeCell ref="B4:J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159"/>
  <sheetViews>
    <sheetView zoomScale="80" zoomScaleNormal="80" workbookViewId="0">
      <selection activeCell="C72" sqref="C72:K72"/>
    </sheetView>
  </sheetViews>
  <sheetFormatPr defaultRowHeight="15.75" x14ac:dyDescent="0.25"/>
  <cols>
    <col min="3" max="3" width="14.85546875" customWidth="1"/>
    <col min="4" max="5" width="11.7109375" style="1" customWidth="1"/>
    <col min="6" max="6" width="10.5703125" style="1" customWidth="1"/>
    <col min="7" max="7" width="9.5703125" style="1" customWidth="1"/>
    <col min="8" max="10" width="12" style="1" customWidth="1"/>
    <col min="11" max="11" width="13.5703125" style="1" customWidth="1"/>
    <col min="12" max="14" width="10.140625" style="1" customWidth="1"/>
    <col min="15" max="15" width="7.5703125" style="1" customWidth="1"/>
    <col min="16" max="17" width="10.140625" style="1" customWidth="1"/>
    <col min="19" max="19" width="11.85546875" customWidth="1"/>
    <col min="20" max="22" width="11.5703125" customWidth="1"/>
    <col min="27" max="27" width="15" customWidth="1"/>
  </cols>
  <sheetData>
    <row r="1" spans="3:21" x14ac:dyDescent="0.25">
      <c r="K1" s="91"/>
      <c r="L1" s="91"/>
      <c r="M1" s="91"/>
      <c r="N1" s="91"/>
    </row>
    <row r="2" spans="3:21" ht="52.5" customHeight="1" x14ac:dyDescent="0.25">
      <c r="C2" s="377" t="s">
        <v>356</v>
      </c>
      <c r="D2" s="377"/>
      <c r="E2" s="377"/>
      <c r="F2" s="377"/>
      <c r="G2" s="377"/>
      <c r="H2" s="377"/>
      <c r="I2" s="377"/>
      <c r="J2" s="377"/>
      <c r="K2" s="91"/>
      <c r="L2" s="91"/>
      <c r="M2" s="91"/>
      <c r="N2" s="91"/>
      <c r="O2" s="90"/>
      <c r="P2" s="90"/>
      <c r="Q2" s="90"/>
    </row>
    <row r="3" spans="3:21" ht="72" customHeight="1" x14ac:dyDescent="0.25">
      <c r="C3" s="373" t="s">
        <v>52</v>
      </c>
      <c r="D3" s="373"/>
      <c r="E3" s="373"/>
      <c r="F3" s="373"/>
      <c r="G3" s="373"/>
      <c r="H3" s="373"/>
      <c r="I3" s="373"/>
      <c r="J3" s="373"/>
      <c r="K3" s="91"/>
      <c r="L3" s="91"/>
      <c r="M3" s="91"/>
      <c r="N3" s="91"/>
      <c r="O3" s="91"/>
      <c r="P3" s="91"/>
      <c r="Q3" s="91"/>
    </row>
    <row r="4" spans="3:21" ht="31.5" customHeight="1" x14ac:dyDescent="0.25">
      <c r="C4" s="83"/>
      <c r="D4" s="83"/>
      <c r="E4" s="83"/>
      <c r="F4" s="83"/>
      <c r="G4" s="83"/>
      <c r="H4" s="83"/>
      <c r="I4" s="83"/>
      <c r="J4" s="83"/>
      <c r="K4" s="84"/>
      <c r="L4" s="84"/>
      <c r="M4" s="84"/>
      <c r="N4" s="84"/>
      <c r="O4" s="84"/>
      <c r="P4" s="84"/>
      <c r="Q4" s="84"/>
    </row>
    <row r="5" spans="3:21" ht="19.5" customHeight="1" x14ac:dyDescent="0.25">
      <c r="C5" s="375" t="s">
        <v>309</v>
      </c>
      <c r="D5" s="375"/>
      <c r="E5" s="375"/>
      <c r="F5" s="375"/>
      <c r="G5" s="375"/>
      <c r="H5" s="375"/>
      <c r="I5" s="375"/>
      <c r="J5" s="375"/>
      <c r="K5" s="84"/>
      <c r="L5" s="84"/>
      <c r="M5" s="84"/>
      <c r="N5" s="84"/>
      <c r="O5" s="84"/>
      <c r="P5" s="84"/>
      <c r="Q5" s="84"/>
    </row>
    <row r="6" spans="3:21" ht="14.25" customHeight="1" x14ac:dyDescent="0.25">
      <c r="C6" s="83"/>
      <c r="D6" s="83"/>
      <c r="E6" s="83"/>
      <c r="F6" s="83"/>
      <c r="G6" s="83"/>
      <c r="H6" s="83"/>
      <c r="I6" s="83"/>
      <c r="J6" s="83"/>
      <c r="K6" s="84"/>
      <c r="L6" s="84"/>
      <c r="M6" s="84"/>
      <c r="N6" s="84"/>
      <c r="O6" s="84"/>
      <c r="P6" s="84"/>
      <c r="Q6" s="84"/>
    </row>
    <row r="7" spans="3:21" ht="14.25" customHeight="1" x14ac:dyDescent="0.25">
      <c r="C7" s="385" t="s">
        <v>90</v>
      </c>
      <c r="D7" s="385"/>
      <c r="E7" s="385"/>
      <c r="F7" s="385"/>
      <c r="G7" s="385"/>
      <c r="H7" s="385"/>
      <c r="I7" s="385"/>
      <c r="J7" s="385"/>
      <c r="K7" s="385"/>
      <c r="L7" s="385"/>
      <c r="M7" s="385"/>
      <c r="N7" s="385"/>
      <c r="O7" s="385"/>
      <c r="P7" s="385"/>
      <c r="Q7" s="385"/>
      <c r="R7" s="385"/>
      <c r="S7" s="385"/>
      <c r="T7" s="385"/>
      <c r="U7" s="385"/>
    </row>
    <row r="8" spans="3:21" ht="18.75" customHeight="1" x14ac:dyDescent="0.25">
      <c r="C8" s="386" t="s">
        <v>91</v>
      </c>
      <c r="D8" s="386"/>
      <c r="E8" s="386"/>
      <c r="F8" s="386"/>
      <c r="G8" s="386"/>
      <c r="H8" s="386"/>
      <c r="I8" s="386"/>
      <c r="J8" s="386"/>
      <c r="K8" s="386"/>
      <c r="L8" s="386"/>
      <c r="M8" s="386"/>
      <c r="N8" s="386"/>
      <c r="O8" s="386"/>
      <c r="P8" s="386"/>
      <c r="Q8" s="386"/>
      <c r="R8" s="386"/>
      <c r="S8" s="386"/>
      <c r="T8" s="386"/>
      <c r="U8" s="386"/>
    </row>
    <row r="9" spans="3:21" ht="16.5" customHeight="1" x14ac:dyDescent="0.25">
      <c r="C9" s="387"/>
      <c r="D9" s="376" t="s">
        <v>11</v>
      </c>
      <c r="E9" s="376"/>
      <c r="F9" s="376"/>
      <c r="G9" s="376"/>
      <c r="H9" s="376"/>
      <c r="I9" s="376"/>
      <c r="J9" s="376" t="s">
        <v>92</v>
      </c>
      <c r="K9" s="376"/>
      <c r="L9" s="376"/>
      <c r="M9" s="376"/>
      <c r="N9" s="376"/>
      <c r="O9" s="376"/>
      <c r="P9" s="376" t="s">
        <v>93</v>
      </c>
      <c r="Q9" s="376"/>
      <c r="R9" s="376"/>
      <c r="S9" s="376"/>
      <c r="T9" s="376"/>
      <c r="U9" s="376"/>
    </row>
    <row r="10" spans="3:21" ht="47.25" customHeight="1" x14ac:dyDescent="0.25">
      <c r="C10" s="387"/>
      <c r="D10" s="387" t="s">
        <v>94</v>
      </c>
      <c r="E10" s="376" t="s">
        <v>95</v>
      </c>
      <c r="F10" s="376"/>
      <c r="G10" s="387" t="s">
        <v>96</v>
      </c>
      <c r="H10" s="387" t="s">
        <v>97</v>
      </c>
      <c r="I10" s="376"/>
      <c r="J10" s="387" t="s">
        <v>94</v>
      </c>
      <c r="K10" s="376" t="s">
        <v>95</v>
      </c>
      <c r="L10" s="376"/>
      <c r="M10" s="387" t="s">
        <v>96</v>
      </c>
      <c r="N10" s="387" t="s">
        <v>97</v>
      </c>
      <c r="O10" s="376"/>
      <c r="P10" s="387" t="s">
        <v>94</v>
      </c>
      <c r="Q10" s="376" t="s">
        <v>95</v>
      </c>
      <c r="R10" s="376"/>
      <c r="S10" s="389" t="s">
        <v>98</v>
      </c>
      <c r="T10" s="387" t="s">
        <v>99</v>
      </c>
      <c r="U10" s="387" t="s">
        <v>97</v>
      </c>
    </row>
    <row r="11" spans="3:21" ht="32.25" customHeight="1" x14ac:dyDescent="0.25">
      <c r="C11" s="387"/>
      <c r="D11" s="387"/>
      <c r="E11" s="110" t="s">
        <v>100</v>
      </c>
      <c r="F11" s="110" t="s">
        <v>101</v>
      </c>
      <c r="G11" s="387"/>
      <c r="H11" s="387"/>
      <c r="I11" s="376"/>
      <c r="J11" s="387"/>
      <c r="K11" s="110" t="s">
        <v>100</v>
      </c>
      <c r="L11" s="110" t="s">
        <v>101</v>
      </c>
      <c r="M11" s="387"/>
      <c r="N11" s="387"/>
      <c r="O11" s="376"/>
      <c r="P11" s="387"/>
      <c r="Q11" s="110" t="s">
        <v>100</v>
      </c>
      <c r="R11" s="110" t="s">
        <v>101</v>
      </c>
      <c r="S11" s="389"/>
      <c r="T11" s="387"/>
      <c r="U11" s="387"/>
    </row>
    <row r="12" spans="3:21" ht="14.25" customHeight="1" x14ac:dyDescent="0.25">
      <c r="C12" s="94"/>
      <c r="D12" s="95"/>
      <c r="E12" s="95"/>
      <c r="F12" s="95"/>
      <c r="G12" s="95"/>
      <c r="H12" s="95"/>
      <c r="I12" s="95"/>
      <c r="J12" s="95"/>
      <c r="K12" s="95"/>
      <c r="L12" s="95"/>
      <c r="M12" s="95"/>
      <c r="N12" s="95"/>
      <c r="O12" s="95"/>
      <c r="P12" s="95"/>
      <c r="Q12" s="95"/>
      <c r="R12" s="95"/>
      <c r="S12" s="95"/>
      <c r="T12" s="95"/>
      <c r="U12" s="95"/>
    </row>
    <row r="13" spans="3:21" ht="14.25" customHeight="1" x14ac:dyDescent="0.25">
      <c r="C13" s="96" t="s">
        <v>102</v>
      </c>
      <c r="D13" s="111">
        <v>77.544960360479962</v>
      </c>
      <c r="E13" s="112">
        <v>52.140628204180977</v>
      </c>
      <c r="F13" s="112">
        <v>55.241233239520653</v>
      </c>
      <c r="G13" s="112">
        <v>46.528895683831941</v>
      </c>
      <c r="H13" s="113">
        <v>2033.6574242214813</v>
      </c>
      <c r="I13" s="113"/>
      <c r="J13" s="112">
        <v>80.543449021489224</v>
      </c>
      <c r="K13" s="112">
        <v>54.348647874658006</v>
      </c>
      <c r="L13" s="112">
        <v>60.885147443073642</v>
      </c>
      <c r="M13" s="112">
        <v>47.133947290579485</v>
      </c>
      <c r="N13" s="113">
        <v>1857.1530495334318</v>
      </c>
      <c r="O13" s="113"/>
      <c r="P13" s="112">
        <v>78.97619233601489</v>
      </c>
      <c r="Q13" s="112">
        <v>53.194555269535833</v>
      </c>
      <c r="R13" s="112">
        <v>57.935173883799351</v>
      </c>
      <c r="S13" s="112">
        <v>46.817697578495242</v>
      </c>
      <c r="T13" s="112">
        <v>1.5580316567463512</v>
      </c>
      <c r="U13" s="114">
        <v>3890.8104737549179</v>
      </c>
    </row>
    <row r="14" spans="3:21" ht="14.25" customHeight="1" x14ac:dyDescent="0.25">
      <c r="C14" s="94"/>
      <c r="D14" s="111"/>
      <c r="E14" s="112"/>
      <c r="F14" s="112"/>
      <c r="G14" s="112"/>
      <c r="H14" s="113"/>
      <c r="I14" s="113"/>
      <c r="J14" s="112"/>
      <c r="K14" s="112"/>
      <c r="L14" s="112"/>
      <c r="M14" s="112"/>
      <c r="N14" s="113"/>
      <c r="O14" s="113"/>
      <c r="P14" s="112"/>
      <c r="Q14" s="112"/>
      <c r="R14" s="112"/>
      <c r="S14" s="112"/>
      <c r="T14" s="112"/>
      <c r="U14" s="114"/>
    </row>
    <row r="15" spans="3:21" ht="14.25" customHeight="1" x14ac:dyDescent="0.25">
      <c r="C15" s="96" t="s">
        <v>42</v>
      </c>
      <c r="D15" s="111"/>
      <c r="E15" s="112"/>
      <c r="F15" s="112"/>
      <c r="G15" s="112"/>
      <c r="H15" s="113"/>
      <c r="I15" s="113"/>
      <c r="J15" s="112"/>
      <c r="K15" s="112"/>
      <c r="L15" s="112"/>
      <c r="M15" s="112"/>
      <c r="N15" s="113"/>
      <c r="O15" s="113"/>
      <c r="P15" s="112"/>
      <c r="Q15" s="112"/>
      <c r="R15" s="112"/>
      <c r="S15" s="112"/>
      <c r="T15" s="112"/>
      <c r="U15" s="114"/>
    </row>
    <row r="16" spans="3:21" ht="14.25" customHeight="1" x14ac:dyDescent="0.25">
      <c r="C16" s="101" t="s">
        <v>43</v>
      </c>
      <c r="D16" s="115">
        <v>83.793576452293806</v>
      </c>
      <c r="E16" s="116">
        <v>58.348343339327329</v>
      </c>
      <c r="F16" s="116">
        <v>61.929916735250067</v>
      </c>
      <c r="G16" s="116">
        <v>52.685715945587027</v>
      </c>
      <c r="H16" s="117">
        <v>1387.8428208728997</v>
      </c>
      <c r="I16" s="117"/>
      <c r="J16" s="116">
        <v>81.627335951068034</v>
      </c>
      <c r="K16" s="116">
        <v>56.360725072546536</v>
      </c>
      <c r="L16" s="116">
        <v>64.92885694756265</v>
      </c>
      <c r="M16" s="116">
        <v>49.2524968612504</v>
      </c>
      <c r="N16" s="117">
        <v>1313.9330099942053</v>
      </c>
      <c r="O16" s="117"/>
      <c r="P16" s="116">
        <v>82.740086051784417</v>
      </c>
      <c r="Q16" s="116">
        <v>57.381720860084585</v>
      </c>
      <c r="R16" s="116">
        <v>63.388367319839077</v>
      </c>
      <c r="S16" s="116">
        <v>51.016065993909088</v>
      </c>
      <c r="T16" s="116">
        <v>0.90075637147778853</v>
      </c>
      <c r="U16" s="118">
        <v>2701.7758308671109</v>
      </c>
    </row>
    <row r="17" spans="3:21" ht="14.25" customHeight="1" x14ac:dyDescent="0.25">
      <c r="C17" s="101" t="s">
        <v>53</v>
      </c>
      <c r="D17" s="115">
        <v>66.812902065838529</v>
      </c>
      <c r="E17" s="116">
        <v>42.587605430869019</v>
      </c>
      <c r="F17" s="116">
        <v>50.043135132572168</v>
      </c>
      <c r="G17" s="116">
        <v>38.108442751905834</v>
      </c>
      <c r="H17" s="117">
        <v>377.00648365532635</v>
      </c>
      <c r="I17" s="117"/>
      <c r="J17" s="116">
        <v>80.091583173559769</v>
      </c>
      <c r="K17" s="116">
        <v>53.392040561171761</v>
      </c>
      <c r="L17" s="116">
        <v>58.183098357275675</v>
      </c>
      <c r="M17" s="116">
        <v>47.710169711056935</v>
      </c>
      <c r="N17" s="117">
        <v>346.83413446265604</v>
      </c>
      <c r="O17" s="117"/>
      <c r="P17" s="116">
        <v>73.17549039471217</v>
      </c>
      <c r="Q17" s="116">
        <v>47.764638624336072</v>
      </c>
      <c r="R17" s="116">
        <v>53.943464886017651</v>
      </c>
      <c r="S17" s="116">
        <v>42.709188518125224</v>
      </c>
      <c r="T17" s="116">
        <v>1.4599718284041405</v>
      </c>
      <c r="U17" s="118">
        <v>723.84061811798176</v>
      </c>
    </row>
    <row r="18" spans="3:21" ht="14.25" customHeight="1" x14ac:dyDescent="0.25">
      <c r="C18" s="101" t="s">
        <v>54</v>
      </c>
      <c r="D18" s="115">
        <v>60.335504676451357</v>
      </c>
      <c r="E18" s="116">
        <v>33.488731207867296</v>
      </c>
      <c r="F18" s="116">
        <v>27.998288755553208</v>
      </c>
      <c r="G18" s="116">
        <v>26.551324116578158</v>
      </c>
      <c r="H18" s="117">
        <v>268.80811969325623</v>
      </c>
      <c r="I18" s="117"/>
      <c r="J18" s="116">
        <v>74.089664493923735</v>
      </c>
      <c r="K18" s="116">
        <v>42.576160544331174</v>
      </c>
      <c r="L18" s="116">
        <v>38.602486459227151</v>
      </c>
      <c r="M18" s="116">
        <v>31.941992361255185</v>
      </c>
      <c r="N18" s="117">
        <v>196.38590507656875</v>
      </c>
      <c r="O18" s="117"/>
      <c r="P18" s="116">
        <v>66.141948827703231</v>
      </c>
      <c r="Q18" s="116">
        <v>37.325072476317303</v>
      </c>
      <c r="R18" s="116">
        <v>32.47494763928951</v>
      </c>
      <c r="S18" s="116">
        <v>28.827043936329126</v>
      </c>
      <c r="T18" s="116">
        <v>5.5279669276012058</v>
      </c>
      <c r="U18" s="118">
        <v>465.19402476982452</v>
      </c>
    </row>
    <row r="19" spans="3:21" ht="14.25" customHeight="1" x14ac:dyDescent="0.25">
      <c r="C19" s="96" t="s">
        <v>45</v>
      </c>
      <c r="D19" s="115"/>
      <c r="E19" s="116"/>
      <c r="F19" s="116"/>
      <c r="G19" s="116"/>
      <c r="H19" s="117"/>
      <c r="I19" s="117"/>
      <c r="J19" s="116"/>
      <c r="K19" s="116"/>
      <c r="L19" s="116"/>
      <c r="M19" s="116"/>
      <c r="N19" s="117"/>
      <c r="O19" s="117"/>
      <c r="P19" s="116"/>
      <c r="Q19" s="116"/>
      <c r="R19" s="116"/>
      <c r="S19" s="116"/>
      <c r="T19" s="116"/>
      <c r="U19" s="118"/>
    </row>
    <row r="20" spans="3:21" ht="14.25" customHeight="1" x14ac:dyDescent="0.25">
      <c r="C20" s="106" t="s">
        <v>103</v>
      </c>
      <c r="D20" s="115">
        <v>81.665870388837135</v>
      </c>
      <c r="E20" s="116">
        <v>58.955150416105901</v>
      </c>
      <c r="F20" s="116">
        <v>59.454443598822955</v>
      </c>
      <c r="G20" s="116">
        <v>52.583662700950526</v>
      </c>
      <c r="H20" s="117">
        <v>569.67521003817308</v>
      </c>
      <c r="I20" s="117"/>
      <c r="J20" s="116">
        <v>81.688196173467986</v>
      </c>
      <c r="K20" s="116">
        <v>58.801466949707169</v>
      </c>
      <c r="L20" s="116">
        <v>64.854638139123225</v>
      </c>
      <c r="M20" s="116">
        <v>51.240347902229054</v>
      </c>
      <c r="N20" s="117">
        <v>573.95403740642701</v>
      </c>
      <c r="O20" s="117"/>
      <c r="P20" s="116">
        <v>81.677075046514233</v>
      </c>
      <c r="Q20" s="116">
        <v>58.878021183691345</v>
      </c>
      <c r="R20" s="116">
        <v>62.164643137800418</v>
      </c>
      <c r="S20" s="116">
        <v>51.909492331526387</v>
      </c>
      <c r="T20" s="116">
        <v>0.70625707581353492</v>
      </c>
      <c r="U20" s="118">
        <v>1143.6292474445997</v>
      </c>
    </row>
    <row r="21" spans="3:21" ht="14.25" customHeight="1" x14ac:dyDescent="0.25">
      <c r="C21" s="106" t="s">
        <v>104</v>
      </c>
      <c r="D21" s="115">
        <v>84.619024171053056</v>
      </c>
      <c r="E21" s="116">
        <v>58.39412725603853</v>
      </c>
      <c r="F21" s="116">
        <v>67.018408467628888</v>
      </c>
      <c r="G21" s="116">
        <v>53.858631034774568</v>
      </c>
      <c r="H21" s="117">
        <v>642.48017973341246</v>
      </c>
      <c r="I21" s="117"/>
      <c r="J21" s="116">
        <v>78.959309505169614</v>
      </c>
      <c r="K21" s="116">
        <v>52.348111470510318</v>
      </c>
      <c r="L21" s="116">
        <v>62.806992857274011</v>
      </c>
      <c r="M21" s="116">
        <v>45.776704419868011</v>
      </c>
      <c r="N21" s="117">
        <v>594.06109228241417</v>
      </c>
      <c r="O21" s="117"/>
      <c r="P21" s="116">
        <v>81.899975197507331</v>
      </c>
      <c r="Q21" s="116">
        <v>55.48949089428379</v>
      </c>
      <c r="R21" s="116">
        <v>64.995153591983566</v>
      </c>
      <c r="S21" s="116">
        <v>49.975899207497399</v>
      </c>
      <c r="T21" s="116">
        <v>0.71323970467417064</v>
      </c>
      <c r="U21" s="118">
        <v>1236.5412720158249</v>
      </c>
    </row>
    <row r="22" spans="3:21" ht="14.25" customHeight="1" x14ac:dyDescent="0.25">
      <c r="C22" s="106" t="s">
        <v>105</v>
      </c>
      <c r="D22" s="115">
        <v>85.902626762705012</v>
      </c>
      <c r="E22" s="116">
        <v>52.638416600052707</v>
      </c>
      <c r="F22" s="116">
        <v>55.684242570525321</v>
      </c>
      <c r="G22" s="116">
        <v>48.411647888086868</v>
      </c>
      <c r="H22" s="117">
        <v>143.69172158637599</v>
      </c>
      <c r="I22" s="117"/>
      <c r="J22" s="116">
        <v>95.295025447623345</v>
      </c>
      <c r="K22" s="116">
        <v>75.958241810794817</v>
      </c>
      <c r="L22" s="116">
        <v>80.669406935705979</v>
      </c>
      <c r="M22" s="116">
        <v>68.219739218767828</v>
      </c>
      <c r="N22" s="117">
        <v>103.68198832416087</v>
      </c>
      <c r="O22" s="117"/>
      <c r="P22" s="116">
        <v>89.839272136773886</v>
      </c>
      <c r="Q22" s="116">
        <v>62.412478063965068</v>
      </c>
      <c r="R22" s="116">
        <v>66.156299285544719</v>
      </c>
      <c r="S22" s="116">
        <v>56.713832848704968</v>
      </c>
      <c r="T22" s="116">
        <v>3.0075759240634814</v>
      </c>
      <c r="U22" s="118">
        <v>247.37370991053683</v>
      </c>
    </row>
    <row r="23" spans="3:21" ht="14.25" customHeight="1" x14ac:dyDescent="0.25">
      <c r="C23" s="106" t="s">
        <v>106</v>
      </c>
      <c r="D23" s="115" t="s">
        <v>55</v>
      </c>
      <c r="E23" s="115" t="s">
        <v>55</v>
      </c>
      <c r="F23" s="115" t="s">
        <v>55</v>
      </c>
      <c r="G23" s="115" t="s">
        <v>55</v>
      </c>
      <c r="H23" s="117">
        <v>19.062828940779479</v>
      </c>
      <c r="I23" s="117"/>
      <c r="J23" s="230" t="s">
        <v>55</v>
      </c>
      <c r="K23" s="230" t="s">
        <v>55</v>
      </c>
      <c r="L23" s="230" t="s">
        <v>55</v>
      </c>
      <c r="M23" s="230" t="s">
        <v>55</v>
      </c>
      <c r="N23" s="117">
        <v>18.44589044563044</v>
      </c>
      <c r="O23" s="117"/>
      <c r="P23" s="231">
        <v>-80.907205791992894</v>
      </c>
      <c r="Q23" s="231">
        <v>-60.958195226556903</v>
      </c>
      <c r="R23" s="231">
        <v>-53.5485777195615</v>
      </c>
      <c r="S23" s="231">
        <v>-40.422671196002902</v>
      </c>
      <c r="T23" s="232" t="s">
        <v>107</v>
      </c>
      <c r="U23" s="118">
        <v>37.508719386409915</v>
      </c>
    </row>
    <row r="24" spans="3:21" ht="14.25" customHeight="1" x14ac:dyDescent="0.25">
      <c r="C24" s="106" t="s">
        <v>108</v>
      </c>
      <c r="D24" s="233">
        <v>-72.986496778821802</v>
      </c>
      <c r="E24" s="231">
        <v>-48.3610675306698</v>
      </c>
      <c r="F24" s="231">
        <v>-69.296163490717205</v>
      </c>
      <c r="G24" s="231">
        <v>-45.017371173923998</v>
      </c>
      <c r="H24" s="117">
        <v>52.39051456545031</v>
      </c>
      <c r="I24" s="117"/>
      <c r="J24" s="116">
        <v>92.967752603451117</v>
      </c>
      <c r="K24" s="116">
        <v>58.599025819616188</v>
      </c>
      <c r="L24" s="116">
        <v>72.730344615868731</v>
      </c>
      <c r="M24" s="116">
        <v>50.944479978458268</v>
      </c>
      <c r="N24" s="117">
        <v>74.044346538259063</v>
      </c>
      <c r="O24" s="117"/>
      <c r="P24" s="116">
        <v>84.688166853302988</v>
      </c>
      <c r="Q24" s="116">
        <v>54.35674724094514</v>
      </c>
      <c r="R24" s="116">
        <v>71.307331099762138</v>
      </c>
      <c r="S24" s="116">
        <v>48.488477911905989</v>
      </c>
      <c r="T24" s="116">
        <v>0.39394575185348446</v>
      </c>
      <c r="U24" s="118">
        <v>126.43486110370932</v>
      </c>
    </row>
    <row r="25" spans="3:21" ht="14.25" customHeight="1" x14ac:dyDescent="0.25">
      <c r="C25" s="106" t="s">
        <v>109</v>
      </c>
      <c r="D25" s="115">
        <v>86.735959150847137</v>
      </c>
      <c r="E25" s="116">
        <v>64.724277801674276</v>
      </c>
      <c r="F25" s="116">
        <v>62.414143296217972</v>
      </c>
      <c r="G25" s="116">
        <v>55.767776499456218</v>
      </c>
      <c r="H25" s="117">
        <v>118.59861060757024</v>
      </c>
      <c r="I25" s="117"/>
      <c r="J25" s="116">
        <v>85.176218229177337</v>
      </c>
      <c r="K25" s="116">
        <v>54.797725159981674</v>
      </c>
      <c r="L25" s="116">
        <v>65.958368734001596</v>
      </c>
      <c r="M25" s="116">
        <v>50.009066359399483</v>
      </c>
      <c r="N25" s="117">
        <v>117.53214949421675</v>
      </c>
      <c r="O25" s="117"/>
      <c r="P25" s="116">
        <v>85.959610897451782</v>
      </c>
      <c r="Q25" s="116">
        <v>59.78341762512337</v>
      </c>
      <c r="R25" s="116">
        <v>64.178252444112218</v>
      </c>
      <c r="S25" s="116">
        <v>52.901425750476037</v>
      </c>
      <c r="T25" s="116">
        <v>0</v>
      </c>
      <c r="U25" s="118">
        <v>236.13076010178696</v>
      </c>
    </row>
    <row r="26" spans="3:21" ht="14.25" customHeight="1" x14ac:dyDescent="0.25">
      <c r="C26" s="106" t="s">
        <v>110</v>
      </c>
      <c r="D26" s="115">
        <v>44.064867118102299</v>
      </c>
      <c r="E26" s="116">
        <v>20.378253531487861</v>
      </c>
      <c r="F26" s="116">
        <v>20.150812746291439</v>
      </c>
      <c r="G26" s="116">
        <v>18.01390155197257</v>
      </c>
      <c r="H26" s="117">
        <v>82.304276663082149</v>
      </c>
      <c r="I26" s="117"/>
      <c r="J26" s="116">
        <v>64.968310913843823</v>
      </c>
      <c r="K26" s="116">
        <v>42.426192850777014</v>
      </c>
      <c r="L26" s="116">
        <v>45.076085141953307</v>
      </c>
      <c r="M26" s="116">
        <v>32.658384617678223</v>
      </c>
      <c r="N26" s="117">
        <v>86.655011285667442</v>
      </c>
      <c r="O26" s="117"/>
      <c r="P26" s="116">
        <v>54.785722893599818</v>
      </c>
      <c r="Q26" s="116">
        <v>31.686092560249875</v>
      </c>
      <c r="R26" s="116">
        <v>32.934364257230413</v>
      </c>
      <c r="S26" s="116">
        <v>25.524692232603396</v>
      </c>
      <c r="T26" s="116">
        <v>5.9598880092010607</v>
      </c>
      <c r="U26" s="118">
        <v>168.95928794874962</v>
      </c>
    </row>
    <row r="27" spans="3:21" ht="14.25" customHeight="1" x14ac:dyDescent="0.25">
      <c r="C27" s="106" t="s">
        <v>111</v>
      </c>
      <c r="D27" s="115">
        <v>63.541417143988781</v>
      </c>
      <c r="E27" s="116">
        <v>37.075326199735478</v>
      </c>
      <c r="F27" s="116">
        <v>44.442540777303272</v>
      </c>
      <c r="G27" s="116">
        <v>34.847055140931744</v>
      </c>
      <c r="H27" s="117">
        <v>136.645962393384</v>
      </c>
      <c r="I27" s="117"/>
      <c r="J27" s="116">
        <v>82.565960573676875</v>
      </c>
      <c r="K27" s="116">
        <v>48.943779076570515</v>
      </c>
      <c r="L27" s="116">
        <v>50.476056165467725</v>
      </c>
      <c r="M27" s="116">
        <v>47.014561880409765</v>
      </c>
      <c r="N27" s="117">
        <v>92.392628680086062</v>
      </c>
      <c r="O27" s="117"/>
      <c r="P27" s="116">
        <v>71.215790133575936</v>
      </c>
      <c r="Q27" s="116">
        <v>41.86298034359443</v>
      </c>
      <c r="R27" s="116">
        <v>46.876420344417141</v>
      </c>
      <c r="S27" s="116">
        <v>39.755345603574462</v>
      </c>
      <c r="T27" s="116">
        <v>0</v>
      </c>
      <c r="U27" s="118">
        <v>229.03859107347014</v>
      </c>
    </row>
    <row r="28" spans="3:21" ht="14.25" customHeight="1" x14ac:dyDescent="0.25">
      <c r="C28" s="106" t="s">
        <v>112</v>
      </c>
      <c r="D28" s="233">
        <v>-66.5825361983416</v>
      </c>
      <c r="E28" s="231">
        <v>-41.2393152328195</v>
      </c>
      <c r="F28" s="231">
        <v>-37.233202293252099</v>
      </c>
      <c r="G28" s="231">
        <v>-35.201158707517401</v>
      </c>
      <c r="H28" s="117">
        <v>144.99592746731361</v>
      </c>
      <c r="I28" s="117"/>
      <c r="J28" s="116">
        <v>87.598052800634264</v>
      </c>
      <c r="K28" s="116">
        <v>43.517078656755714</v>
      </c>
      <c r="L28" s="116">
        <v>38.853754557077252</v>
      </c>
      <c r="M28" s="116">
        <v>28.448946735204771</v>
      </c>
      <c r="N28" s="117">
        <v>117.69956759935769</v>
      </c>
      <c r="O28" s="117"/>
      <c r="P28" s="116">
        <v>75.998446495315633</v>
      </c>
      <c r="Q28" s="116">
        <v>42.259857172539057</v>
      </c>
      <c r="R28" s="116">
        <v>37.959283647163289</v>
      </c>
      <c r="S28" s="116">
        <v>32.175859665831503</v>
      </c>
      <c r="T28" s="116">
        <v>1.8548690232875888</v>
      </c>
      <c r="U28" s="118">
        <v>262.69549506667119</v>
      </c>
    </row>
    <row r="29" spans="3:21" ht="14.25" customHeight="1" x14ac:dyDescent="0.25">
      <c r="C29" s="106" t="s">
        <v>113</v>
      </c>
      <c r="D29" s="115">
        <v>53.019632845500681</v>
      </c>
      <c r="E29" s="116">
        <v>24.412055487107224</v>
      </c>
      <c r="F29" s="116">
        <v>17.183321106522772</v>
      </c>
      <c r="G29" s="116">
        <v>16.42153991355443</v>
      </c>
      <c r="H29" s="117">
        <v>123.8121922259425</v>
      </c>
      <c r="I29" s="117"/>
      <c r="J29" s="231">
        <v>-53.883723873996999</v>
      </c>
      <c r="K29" s="231">
        <v>-41.168728726693899</v>
      </c>
      <c r="L29" s="231">
        <v>-38.226637901311598</v>
      </c>
      <c r="M29" s="231">
        <v>-37.166914158003301</v>
      </c>
      <c r="N29" s="117">
        <v>78.686337477211069</v>
      </c>
      <c r="O29" s="117"/>
      <c r="P29" s="116">
        <v>53.355399027995738</v>
      </c>
      <c r="Q29" s="116">
        <v>30.923318790886839</v>
      </c>
      <c r="R29" s="116">
        <v>25.360276906557051</v>
      </c>
      <c r="S29" s="116">
        <v>24.482721993654867</v>
      </c>
      <c r="T29" s="116">
        <v>10.292970771414256</v>
      </c>
      <c r="U29" s="118">
        <v>202.49852970315368</v>
      </c>
    </row>
    <row r="30" spans="3:21" ht="14.25" customHeight="1" x14ac:dyDescent="0.25">
      <c r="C30" s="388" t="s">
        <v>125</v>
      </c>
      <c r="D30" s="388"/>
      <c r="E30" s="388"/>
      <c r="F30" s="388"/>
      <c r="G30" s="388"/>
      <c r="H30" s="388"/>
      <c r="I30" s="388"/>
      <c r="J30" s="388"/>
      <c r="K30" s="388"/>
      <c r="L30" s="388"/>
      <c r="M30" s="388"/>
      <c r="N30" s="388"/>
      <c r="O30" s="388"/>
      <c r="P30" s="388"/>
      <c r="Q30" s="388"/>
      <c r="R30" s="388"/>
      <c r="S30" s="388"/>
      <c r="T30" s="388"/>
      <c r="U30" s="388"/>
    </row>
    <row r="31" spans="3:21" ht="14.25" customHeight="1" x14ac:dyDescent="0.25">
      <c r="C31" s="374" t="s">
        <v>308</v>
      </c>
      <c r="D31" s="374"/>
      <c r="E31" s="374"/>
      <c r="F31" s="374"/>
      <c r="G31" s="77"/>
      <c r="H31" s="77"/>
      <c r="I31" s="77"/>
      <c r="J31" s="77"/>
      <c r="K31" s="109"/>
      <c r="L31" s="109"/>
      <c r="M31" s="109"/>
      <c r="N31" s="109"/>
      <c r="O31" s="109"/>
      <c r="P31" s="109"/>
      <c r="Q31" s="109"/>
      <c r="R31" s="2"/>
      <c r="S31" s="2"/>
      <c r="T31" s="2"/>
      <c r="U31" s="2"/>
    </row>
    <row r="32" spans="3:21" ht="14.25" customHeight="1" x14ac:dyDescent="0.25">
      <c r="C32" s="83"/>
      <c r="D32" s="83"/>
      <c r="E32" s="83"/>
      <c r="F32" s="83"/>
      <c r="G32" s="83"/>
      <c r="H32" s="83"/>
      <c r="I32" s="83"/>
      <c r="J32" s="83"/>
      <c r="K32" s="84"/>
      <c r="L32" s="84"/>
      <c r="M32" s="84"/>
      <c r="N32" s="84"/>
      <c r="O32" s="84"/>
      <c r="P32" s="84"/>
      <c r="Q32" s="84"/>
    </row>
    <row r="33" spans="3:23" ht="14.25" customHeight="1" x14ac:dyDescent="0.25">
      <c r="C33" s="83"/>
      <c r="D33" s="83"/>
      <c r="E33" s="83"/>
      <c r="F33" s="83"/>
      <c r="G33" s="83"/>
      <c r="H33" s="83"/>
      <c r="I33" s="83"/>
      <c r="J33" s="83"/>
      <c r="K33" s="84"/>
      <c r="L33" s="84"/>
      <c r="M33" s="84"/>
      <c r="N33" s="84"/>
      <c r="O33" s="84"/>
      <c r="P33" s="84"/>
      <c r="Q33" s="84"/>
    </row>
    <row r="34" spans="3:23" ht="14.25" customHeight="1" x14ac:dyDescent="0.25">
      <c r="C34" s="83"/>
      <c r="D34" s="83"/>
      <c r="E34" s="83"/>
      <c r="F34" s="83"/>
      <c r="G34" s="83"/>
      <c r="H34" s="83"/>
      <c r="I34" s="83"/>
      <c r="J34" s="83"/>
      <c r="K34" s="84"/>
      <c r="L34" s="84"/>
      <c r="M34" s="84"/>
      <c r="N34" s="84"/>
      <c r="O34" s="84"/>
      <c r="P34" s="84"/>
      <c r="Q34" s="84"/>
    </row>
    <row r="35" spans="3:23" ht="14.25" customHeight="1" x14ac:dyDescent="0.25">
      <c r="C35" s="385" t="s">
        <v>126</v>
      </c>
      <c r="D35" s="385"/>
      <c r="E35" s="385"/>
      <c r="F35" s="385"/>
      <c r="G35" s="385"/>
      <c r="H35" s="385"/>
      <c r="I35" s="385"/>
      <c r="J35" s="385"/>
      <c r="K35" s="385"/>
      <c r="L35" s="385"/>
      <c r="M35" s="385"/>
      <c r="N35" s="385"/>
      <c r="O35" s="385"/>
      <c r="P35" s="385"/>
      <c r="Q35" s="385"/>
      <c r="R35" s="385"/>
      <c r="S35" s="385"/>
      <c r="T35" s="385"/>
      <c r="U35" s="385"/>
      <c r="V35" s="385"/>
      <c r="W35" s="385"/>
    </row>
    <row r="36" spans="3:23" ht="14.25" customHeight="1" x14ac:dyDescent="0.25">
      <c r="C36" s="386" t="s">
        <v>127</v>
      </c>
      <c r="D36" s="386"/>
      <c r="E36" s="386"/>
      <c r="F36" s="386"/>
      <c r="G36" s="386"/>
      <c r="H36" s="386"/>
      <c r="I36" s="386"/>
      <c r="J36" s="386"/>
      <c r="K36" s="386"/>
      <c r="L36" s="386"/>
      <c r="M36" s="386"/>
      <c r="N36" s="386"/>
      <c r="O36" s="386"/>
      <c r="P36" s="386"/>
      <c r="Q36" s="386"/>
      <c r="R36" s="386"/>
      <c r="S36" s="386"/>
      <c r="T36" s="386"/>
      <c r="U36" s="386"/>
      <c r="V36" s="386"/>
      <c r="W36" s="386"/>
    </row>
    <row r="37" spans="3:23" ht="14.25" customHeight="1" x14ac:dyDescent="0.25">
      <c r="C37" s="387"/>
      <c r="D37" s="376" t="s">
        <v>11</v>
      </c>
      <c r="E37" s="376"/>
      <c r="F37" s="376"/>
      <c r="G37" s="376"/>
      <c r="H37" s="376"/>
      <c r="I37" s="376"/>
      <c r="J37" s="376"/>
      <c r="K37" s="376" t="s">
        <v>92</v>
      </c>
      <c r="L37" s="376"/>
      <c r="M37" s="376"/>
      <c r="N37" s="376"/>
      <c r="O37" s="376"/>
      <c r="P37" s="376"/>
      <c r="Q37" s="376"/>
      <c r="R37" s="376" t="s">
        <v>93</v>
      </c>
      <c r="S37" s="376"/>
      <c r="T37" s="376"/>
      <c r="U37" s="376"/>
      <c r="V37" s="376"/>
      <c r="W37" s="376"/>
    </row>
    <row r="38" spans="3:23" ht="48" customHeight="1" x14ac:dyDescent="0.25">
      <c r="C38" s="387"/>
      <c r="D38" s="376" t="s">
        <v>128</v>
      </c>
      <c r="E38" s="376"/>
      <c r="F38" s="376"/>
      <c r="G38" s="376"/>
      <c r="H38" s="389" t="s">
        <v>129</v>
      </c>
      <c r="I38" s="387" t="s">
        <v>97</v>
      </c>
      <c r="J38" s="376"/>
      <c r="K38" s="376" t="s">
        <v>128</v>
      </c>
      <c r="L38" s="376"/>
      <c r="M38" s="376"/>
      <c r="N38" s="376"/>
      <c r="O38" s="389" t="s">
        <v>129</v>
      </c>
      <c r="P38" s="387" t="s">
        <v>97</v>
      </c>
      <c r="Q38" s="376"/>
      <c r="R38" s="376" t="s">
        <v>128</v>
      </c>
      <c r="S38" s="376"/>
      <c r="T38" s="376"/>
      <c r="U38" s="376"/>
      <c r="V38" s="389" t="s">
        <v>130</v>
      </c>
      <c r="W38" s="387" t="s">
        <v>97</v>
      </c>
    </row>
    <row r="39" spans="3:23" ht="53.25" customHeight="1" x14ac:dyDescent="0.25">
      <c r="C39" s="387"/>
      <c r="D39" s="93" t="s">
        <v>131</v>
      </c>
      <c r="E39" s="93" t="s">
        <v>132</v>
      </c>
      <c r="F39" s="93" t="s">
        <v>133</v>
      </c>
      <c r="G39" s="93" t="s">
        <v>134</v>
      </c>
      <c r="H39" s="389"/>
      <c r="I39" s="387"/>
      <c r="J39" s="376"/>
      <c r="K39" s="93" t="s">
        <v>131</v>
      </c>
      <c r="L39" s="93" t="s">
        <v>132</v>
      </c>
      <c r="M39" s="93" t="s">
        <v>133</v>
      </c>
      <c r="N39" s="93" t="s">
        <v>134</v>
      </c>
      <c r="O39" s="389"/>
      <c r="P39" s="387"/>
      <c r="Q39" s="376"/>
      <c r="R39" s="93" t="s">
        <v>131</v>
      </c>
      <c r="S39" s="93" t="s">
        <v>132</v>
      </c>
      <c r="T39" s="93" t="s">
        <v>133</v>
      </c>
      <c r="U39" s="93" t="s">
        <v>134</v>
      </c>
      <c r="V39" s="389"/>
      <c r="W39" s="387"/>
    </row>
    <row r="40" spans="3:23" ht="14.25" customHeight="1" x14ac:dyDescent="0.25">
      <c r="C40" s="94"/>
      <c r="D40" s="95"/>
      <c r="E40" s="95"/>
      <c r="F40" s="95"/>
      <c r="G40" s="95"/>
      <c r="H40" s="95"/>
      <c r="I40" s="95"/>
      <c r="J40" s="95"/>
      <c r="K40" s="95"/>
      <c r="L40" s="95"/>
      <c r="M40" s="95"/>
      <c r="N40" s="95"/>
      <c r="O40" s="95"/>
      <c r="P40" s="95"/>
      <c r="Q40" s="95"/>
      <c r="R40" s="95"/>
      <c r="S40" s="95"/>
      <c r="T40" s="95"/>
      <c r="U40" s="95"/>
      <c r="V40" s="95"/>
      <c r="W40" s="95"/>
    </row>
    <row r="41" spans="3:23" ht="14.25" customHeight="1" x14ac:dyDescent="0.25">
      <c r="C41" s="96" t="s">
        <v>102</v>
      </c>
      <c r="D41" s="97">
        <v>69.921945858092442</v>
      </c>
      <c r="E41" s="98">
        <v>75.670452703763416</v>
      </c>
      <c r="F41" s="98">
        <v>48.233279137944308</v>
      </c>
      <c r="G41" s="98">
        <v>34.517644830777648</v>
      </c>
      <c r="H41" s="98">
        <v>24.168190314625939</v>
      </c>
      <c r="I41" s="99">
        <v>2033.6574242214813</v>
      </c>
      <c r="J41" s="99"/>
      <c r="K41" s="98">
        <v>70.289739490138288</v>
      </c>
      <c r="L41" s="98">
        <v>72.781827680336889</v>
      </c>
      <c r="M41" s="98">
        <v>49.103390882541291</v>
      </c>
      <c r="N41" s="98">
        <v>35.443753697339993</v>
      </c>
      <c r="O41" s="98">
        <v>25.878316112592923</v>
      </c>
      <c r="P41" s="99">
        <v>1857.1530495334318</v>
      </c>
      <c r="Q41" s="99"/>
      <c r="R41" s="98">
        <v>70.09750030104459</v>
      </c>
      <c r="S41" s="98">
        <v>74.291660596719851</v>
      </c>
      <c r="T41" s="98">
        <v>48.64859895133884</v>
      </c>
      <c r="U41" s="98">
        <v>34.95969306657264</v>
      </c>
      <c r="V41" s="98">
        <v>24.984463778009331</v>
      </c>
      <c r="W41" s="100">
        <v>3890.8104737549179</v>
      </c>
    </row>
    <row r="42" spans="3:23" ht="14.25" customHeight="1" x14ac:dyDescent="0.25">
      <c r="C42" s="94"/>
      <c r="D42" s="97"/>
      <c r="E42" s="98"/>
      <c r="F42" s="98"/>
      <c r="G42" s="98"/>
      <c r="H42" s="98"/>
      <c r="I42" s="99"/>
      <c r="J42" s="99"/>
      <c r="K42" s="98"/>
      <c r="L42" s="98"/>
      <c r="M42" s="98"/>
      <c r="N42" s="98"/>
      <c r="O42" s="98"/>
      <c r="P42" s="99"/>
      <c r="Q42" s="99"/>
      <c r="R42" s="98"/>
      <c r="S42" s="98"/>
      <c r="T42" s="98"/>
      <c r="U42" s="98"/>
      <c r="V42" s="98"/>
      <c r="W42" s="100"/>
    </row>
    <row r="43" spans="3:23" ht="14.25" customHeight="1" x14ac:dyDescent="0.25">
      <c r="C43" s="96" t="s">
        <v>42</v>
      </c>
      <c r="D43" s="97"/>
      <c r="E43" s="98"/>
      <c r="F43" s="98"/>
      <c r="G43" s="98"/>
      <c r="H43" s="98"/>
      <c r="I43" s="99"/>
      <c r="J43" s="99"/>
      <c r="K43" s="98"/>
      <c r="L43" s="98"/>
      <c r="M43" s="98"/>
      <c r="N43" s="98"/>
      <c r="O43" s="98"/>
      <c r="P43" s="99"/>
      <c r="Q43" s="99"/>
      <c r="R43" s="98"/>
      <c r="S43" s="98"/>
      <c r="T43" s="98"/>
      <c r="U43" s="98"/>
      <c r="V43" s="98"/>
      <c r="W43" s="100"/>
    </row>
    <row r="44" spans="3:23" ht="14.25" customHeight="1" x14ac:dyDescent="0.25">
      <c r="C44" s="101" t="s">
        <v>43</v>
      </c>
      <c r="D44" s="102">
        <v>74.825882977953427</v>
      </c>
      <c r="E44" s="103">
        <v>81.081810342338173</v>
      </c>
      <c r="F44" s="103">
        <v>51.834119512475361</v>
      </c>
      <c r="G44" s="103">
        <v>36.688423222141466</v>
      </c>
      <c r="H44" s="103">
        <v>27.319408276707271</v>
      </c>
      <c r="I44" s="104">
        <v>1387.8428208728997</v>
      </c>
      <c r="J44" s="104"/>
      <c r="K44" s="103">
        <v>72.291371370636483</v>
      </c>
      <c r="L44" s="103">
        <v>74.926424848678693</v>
      </c>
      <c r="M44" s="103">
        <v>53.152776929627954</v>
      </c>
      <c r="N44" s="103">
        <v>37.683677563633054</v>
      </c>
      <c r="O44" s="103">
        <v>28.113772434407903</v>
      </c>
      <c r="P44" s="104">
        <v>1313.9330099942053</v>
      </c>
      <c r="Q44" s="104"/>
      <c r="R44" s="103">
        <v>73.59329423871732</v>
      </c>
      <c r="S44" s="103">
        <v>78.088310993888058</v>
      </c>
      <c r="T44" s="103">
        <v>52.475411617273899</v>
      </c>
      <c r="U44" s="103">
        <v>37.172437298248646</v>
      </c>
      <c r="V44" s="103">
        <v>27.705725038014645</v>
      </c>
      <c r="W44" s="105">
        <v>2701.7758308671109</v>
      </c>
    </row>
    <row r="45" spans="3:23" ht="14.25" customHeight="1" x14ac:dyDescent="0.25">
      <c r="C45" s="101" t="s">
        <v>53</v>
      </c>
      <c r="D45" s="102">
        <v>66.946906453131035</v>
      </c>
      <c r="E45" s="103">
        <v>67.618661444719208</v>
      </c>
      <c r="F45" s="103">
        <v>42.614752358943477</v>
      </c>
      <c r="G45" s="103">
        <v>29.973658679970693</v>
      </c>
      <c r="H45" s="103">
        <v>17.55223544117252</v>
      </c>
      <c r="I45" s="104">
        <v>377.00648365532635</v>
      </c>
      <c r="J45" s="104"/>
      <c r="K45" s="103">
        <v>72.916226444789601</v>
      </c>
      <c r="L45" s="103">
        <v>73.829454474312655</v>
      </c>
      <c r="M45" s="103">
        <v>48.835185690721659</v>
      </c>
      <c r="N45" s="103">
        <v>33.620901670931318</v>
      </c>
      <c r="O45" s="103">
        <v>24.600886853758798</v>
      </c>
      <c r="P45" s="104">
        <v>346.83413446265604</v>
      </c>
      <c r="Q45" s="104"/>
      <c r="R45" s="103">
        <v>69.807154801753086</v>
      </c>
      <c r="S45" s="103">
        <v>70.594613568470592</v>
      </c>
      <c r="T45" s="103">
        <v>45.595323712094967</v>
      </c>
      <c r="U45" s="103">
        <v>31.721264899187577</v>
      </c>
      <c r="V45" s="103">
        <v>20.929654241142206</v>
      </c>
      <c r="W45" s="105">
        <v>723.84061811798176</v>
      </c>
    </row>
    <row r="46" spans="3:23" ht="14.25" customHeight="1" x14ac:dyDescent="0.25">
      <c r="C46" s="101" t="s">
        <v>54</v>
      </c>
      <c r="D46" s="102">
        <v>48.775691840552675</v>
      </c>
      <c r="E46" s="103">
        <v>59.024614976544065</v>
      </c>
      <c r="F46" s="103">
        <v>37.522369653836321</v>
      </c>
      <c r="G46" s="103">
        <v>29.683017933535378</v>
      </c>
      <c r="H46" s="103">
        <v>17.177563152910665</v>
      </c>
      <c r="I46" s="104">
        <v>268.80811969325623</v>
      </c>
      <c r="J46" s="104"/>
      <c r="K46" s="103">
        <v>52.259089429703174</v>
      </c>
      <c r="L46" s="103">
        <v>56.583059526824968</v>
      </c>
      <c r="M46" s="103">
        <v>22.484376244623697</v>
      </c>
      <c r="N46" s="103">
        <v>23.676704519027361</v>
      </c>
      <c r="O46" s="103">
        <v>13.177894555681895</v>
      </c>
      <c r="P46" s="104">
        <v>196.38590507656875</v>
      </c>
      <c r="Q46" s="104"/>
      <c r="R46" s="103">
        <v>50.246239938468023</v>
      </c>
      <c r="S46" s="103">
        <v>57.993890050476985</v>
      </c>
      <c r="T46" s="103">
        <v>31.173943429606648</v>
      </c>
      <c r="U46" s="103">
        <v>27.147397884104763</v>
      </c>
      <c r="V46" s="103">
        <v>15.489066535049433</v>
      </c>
      <c r="W46" s="105">
        <v>465.19402476982452</v>
      </c>
    </row>
    <row r="47" spans="3:23" ht="14.25" customHeight="1" x14ac:dyDescent="0.25">
      <c r="C47" s="96" t="s">
        <v>45</v>
      </c>
      <c r="D47" s="102"/>
      <c r="E47" s="103"/>
      <c r="F47" s="103"/>
      <c r="G47" s="103"/>
      <c r="H47" s="103"/>
      <c r="I47" s="104"/>
      <c r="J47" s="104"/>
      <c r="K47" s="103"/>
      <c r="L47" s="103"/>
      <c r="M47" s="103"/>
      <c r="N47" s="103"/>
      <c r="O47" s="103"/>
      <c r="P47" s="104"/>
      <c r="Q47" s="104"/>
      <c r="R47" s="103"/>
      <c r="S47" s="103"/>
      <c r="T47" s="103"/>
      <c r="U47" s="103"/>
      <c r="V47" s="103"/>
      <c r="W47" s="105"/>
    </row>
    <row r="48" spans="3:23" ht="14.25" customHeight="1" x14ac:dyDescent="0.25">
      <c r="C48" s="106" t="s">
        <v>103</v>
      </c>
      <c r="D48" s="102">
        <v>73.059323944515256</v>
      </c>
      <c r="E48" s="103">
        <v>79.844013646187008</v>
      </c>
      <c r="F48" s="103">
        <v>48.445555104211934</v>
      </c>
      <c r="G48" s="103">
        <v>32.851425784464723</v>
      </c>
      <c r="H48" s="103">
        <v>21.845679077989555</v>
      </c>
      <c r="I48" s="104">
        <v>569.67521003817308</v>
      </c>
      <c r="J48" s="104"/>
      <c r="K48" s="103">
        <v>74.215622382965861</v>
      </c>
      <c r="L48" s="103">
        <v>76.164447872619178</v>
      </c>
      <c r="M48" s="103">
        <v>59.575182531713054</v>
      </c>
      <c r="N48" s="103">
        <v>35.550569990251908</v>
      </c>
      <c r="O48" s="103">
        <v>29.686618778717651</v>
      </c>
      <c r="P48" s="104">
        <v>573.95403740642701</v>
      </c>
      <c r="Q48" s="104"/>
      <c r="R48" s="103">
        <v>73.639636277973338</v>
      </c>
      <c r="S48" s="103">
        <v>77.997347310606045</v>
      </c>
      <c r="T48" s="103">
        <v>54.031189269407655</v>
      </c>
      <c r="U48" s="103">
        <v>34.206047238852413</v>
      </c>
      <c r="V48" s="103">
        <v>25.780817155604375</v>
      </c>
      <c r="W48" s="105">
        <v>1143.6292474445997</v>
      </c>
    </row>
    <row r="49" spans="3:23" ht="14.25" customHeight="1" x14ac:dyDescent="0.25">
      <c r="C49" s="106" t="s">
        <v>104</v>
      </c>
      <c r="D49" s="102">
        <v>78.774298872979543</v>
      </c>
      <c r="E49" s="103">
        <v>81.827250364471681</v>
      </c>
      <c r="F49" s="103">
        <v>57.174020294898213</v>
      </c>
      <c r="G49" s="103">
        <v>44.020627747170685</v>
      </c>
      <c r="H49" s="103">
        <v>35.203646437379376</v>
      </c>
      <c r="I49" s="104">
        <v>642.48017973341246</v>
      </c>
      <c r="J49" s="104"/>
      <c r="K49" s="103">
        <v>68.973057828617044</v>
      </c>
      <c r="L49" s="103">
        <v>73.358336153645254</v>
      </c>
      <c r="M49" s="103">
        <v>44.884526194795811</v>
      </c>
      <c r="N49" s="103">
        <v>38.510527044419334</v>
      </c>
      <c r="O49" s="103">
        <v>23.713075274571537</v>
      </c>
      <c r="P49" s="104">
        <v>594.06109228241417</v>
      </c>
      <c r="Q49" s="104"/>
      <c r="R49" s="103">
        <v>74.065571317897337</v>
      </c>
      <c r="S49" s="103">
        <v>77.758601350979518</v>
      </c>
      <c r="T49" s="103">
        <v>51.26988231428443</v>
      </c>
      <c r="U49" s="103">
        <v>41.373456547841236</v>
      </c>
      <c r="V49" s="103">
        <v>29.683328264093962</v>
      </c>
      <c r="W49" s="105">
        <v>1236.5412720158249</v>
      </c>
    </row>
    <row r="50" spans="3:23" ht="14.25" customHeight="1" x14ac:dyDescent="0.25">
      <c r="C50" s="106" t="s">
        <v>105</v>
      </c>
      <c r="D50" s="102">
        <v>63.984430722928145</v>
      </c>
      <c r="E50" s="103">
        <v>78.900826473544868</v>
      </c>
      <c r="F50" s="103">
        <v>37.0622131127557</v>
      </c>
      <c r="G50" s="103">
        <v>20.406659994362482</v>
      </c>
      <c r="H50" s="103">
        <v>11.315351416052758</v>
      </c>
      <c r="I50" s="104">
        <v>143.69172158637599</v>
      </c>
      <c r="J50" s="104"/>
      <c r="K50" s="103">
        <v>80.210253576590972</v>
      </c>
      <c r="L50" s="103">
        <v>84.334264616061802</v>
      </c>
      <c r="M50" s="103">
        <v>61.010697789453175</v>
      </c>
      <c r="N50" s="103">
        <v>47.276609463370576</v>
      </c>
      <c r="O50" s="103">
        <v>41.922469034550893</v>
      </c>
      <c r="P50" s="104">
        <v>103.68198832416087</v>
      </c>
      <c r="Q50" s="104"/>
      <c r="R50" s="103">
        <v>70.785175944689172</v>
      </c>
      <c r="S50" s="103">
        <v>81.178148789874342</v>
      </c>
      <c r="T50" s="103">
        <v>47.099765241996444</v>
      </c>
      <c r="U50" s="103">
        <v>31.668688558853145</v>
      </c>
      <c r="V50" s="103">
        <v>24.143742972718211</v>
      </c>
      <c r="W50" s="105">
        <v>247.37370991053683</v>
      </c>
    </row>
    <row r="51" spans="3:23" ht="14.25" customHeight="1" x14ac:dyDescent="0.25">
      <c r="C51" s="106" t="s">
        <v>106</v>
      </c>
      <c r="D51" s="102" t="s">
        <v>55</v>
      </c>
      <c r="E51" s="102" t="s">
        <v>55</v>
      </c>
      <c r="F51" s="102" t="s">
        <v>55</v>
      </c>
      <c r="G51" s="102" t="s">
        <v>55</v>
      </c>
      <c r="H51" s="102" t="s">
        <v>55</v>
      </c>
      <c r="I51" s="104">
        <v>19.062828940779479</v>
      </c>
      <c r="J51" s="104"/>
      <c r="K51" s="102" t="s">
        <v>55</v>
      </c>
      <c r="L51" s="102" t="s">
        <v>55</v>
      </c>
      <c r="M51" s="102" t="s">
        <v>55</v>
      </c>
      <c r="N51" s="102" t="s">
        <v>55</v>
      </c>
      <c r="O51" s="102" t="s">
        <v>55</v>
      </c>
      <c r="P51" s="104">
        <v>18.44589044563044</v>
      </c>
      <c r="Q51" s="104"/>
      <c r="R51" s="229">
        <v>-80.280902914974206</v>
      </c>
      <c r="S51" s="229">
        <v>-57.221842089378598</v>
      </c>
      <c r="T51" s="229">
        <v>-42.252224964274902</v>
      </c>
      <c r="U51" s="229">
        <v>-34.454683221048398</v>
      </c>
      <c r="V51" s="229">
        <v>-28.655608092583801</v>
      </c>
      <c r="W51" s="105">
        <v>37.508719386409915</v>
      </c>
    </row>
    <row r="52" spans="3:23" ht="14.25" customHeight="1" x14ac:dyDescent="0.25">
      <c r="C52" s="106" t="s">
        <v>108</v>
      </c>
      <c r="D52" s="228">
        <v>-69.297121762612093</v>
      </c>
      <c r="E52" s="229">
        <v>-81.8126792452627</v>
      </c>
      <c r="F52" s="229">
        <v>-54.6194262415625</v>
      </c>
      <c r="G52" s="229">
        <v>-54.966534390783103</v>
      </c>
      <c r="H52" s="229">
        <v>-26.978904922173399</v>
      </c>
      <c r="I52" s="104">
        <v>52.39051456545031</v>
      </c>
      <c r="J52" s="104"/>
      <c r="K52" s="103">
        <v>87.11651866155772</v>
      </c>
      <c r="L52" s="103">
        <v>87.114051463031601</v>
      </c>
      <c r="M52" s="103">
        <v>55.139081311839966</v>
      </c>
      <c r="N52" s="103">
        <v>43.094322142159349</v>
      </c>
      <c r="O52" s="103">
        <v>28.930205863716932</v>
      </c>
      <c r="P52" s="104">
        <v>74.044346538259063</v>
      </c>
      <c r="Q52" s="104"/>
      <c r="R52" s="103">
        <v>79.732737284869316</v>
      </c>
      <c r="S52" s="103">
        <v>84.917334387002398</v>
      </c>
      <c r="T52" s="103">
        <v>54.92375306857916</v>
      </c>
      <c r="U52" s="103">
        <v>48.013782671525888</v>
      </c>
      <c r="V52" s="103">
        <v>28.121649904489352</v>
      </c>
      <c r="W52" s="105">
        <v>126.43486110370932</v>
      </c>
    </row>
    <row r="53" spans="3:23" ht="14.25" customHeight="1" x14ac:dyDescent="0.25">
      <c r="C53" s="106" t="s">
        <v>109</v>
      </c>
      <c r="D53" s="102">
        <v>80.091360948351195</v>
      </c>
      <c r="E53" s="103">
        <v>78.115337381297692</v>
      </c>
      <c r="F53" s="103">
        <v>56.408140301848292</v>
      </c>
      <c r="G53" s="103">
        <v>32.578470520045684</v>
      </c>
      <c r="H53" s="103">
        <v>22.666464071157364</v>
      </c>
      <c r="I53" s="104">
        <v>118.59861060757024</v>
      </c>
      <c r="J53" s="104"/>
      <c r="K53" s="103">
        <v>77.037958748696298</v>
      </c>
      <c r="L53" s="103">
        <v>74.817624939359064</v>
      </c>
      <c r="M53" s="103">
        <v>62.542772678615435</v>
      </c>
      <c r="N53" s="103">
        <v>37.114353284052406</v>
      </c>
      <c r="O53" s="103">
        <v>34.162980689987258</v>
      </c>
      <c r="P53" s="104">
        <v>117.53214949421675</v>
      </c>
      <c r="Q53" s="104"/>
      <c r="R53" s="103">
        <v>78.571555042330701</v>
      </c>
      <c r="S53" s="103">
        <v>76.473928055601235</v>
      </c>
      <c r="T53" s="103">
        <v>59.461603261470508</v>
      </c>
      <c r="U53" s="103">
        <v>34.836168970165751</v>
      </c>
      <c r="V53" s="103">
        <v>28.388760943130379</v>
      </c>
      <c r="W53" s="105">
        <v>236.13076010178696</v>
      </c>
    </row>
    <row r="54" spans="3:23" ht="14.25" customHeight="1" x14ac:dyDescent="0.25">
      <c r="C54" s="106" t="s">
        <v>110</v>
      </c>
      <c r="D54" s="102">
        <v>50.225468939543518</v>
      </c>
      <c r="E54" s="103">
        <v>56.072411839925813</v>
      </c>
      <c r="F54" s="103">
        <v>17.763428628516401</v>
      </c>
      <c r="G54" s="103">
        <v>13.585054029825644</v>
      </c>
      <c r="H54" s="103">
        <v>5.8249651097638946</v>
      </c>
      <c r="I54" s="104">
        <v>82.304276663082149</v>
      </c>
      <c r="J54" s="104"/>
      <c r="K54" s="103">
        <v>65.253132347467243</v>
      </c>
      <c r="L54" s="103">
        <v>68.506903539704993</v>
      </c>
      <c r="M54" s="103">
        <v>44.67059156614701</v>
      </c>
      <c r="N54" s="103">
        <v>28.235371545422115</v>
      </c>
      <c r="O54" s="103">
        <v>21.753951707397082</v>
      </c>
      <c r="P54" s="104">
        <v>86.655011285667442</v>
      </c>
      <c r="Q54" s="104"/>
      <c r="R54" s="103">
        <v>57.932783275561853</v>
      </c>
      <c r="S54" s="103">
        <v>62.449752983212029</v>
      </c>
      <c r="T54" s="103">
        <v>31.563442444465547</v>
      </c>
      <c r="U54" s="103">
        <v>21.098837054513268</v>
      </c>
      <c r="V54" s="103">
        <v>13.994545664612376</v>
      </c>
      <c r="W54" s="105">
        <v>168.95928794874962</v>
      </c>
    </row>
    <row r="55" spans="3:23" ht="14.25" customHeight="1" x14ac:dyDescent="0.25">
      <c r="C55" s="106" t="s">
        <v>111</v>
      </c>
      <c r="D55" s="102">
        <v>64.335245161218012</v>
      </c>
      <c r="E55" s="103">
        <v>70.317171441993651</v>
      </c>
      <c r="F55" s="103">
        <v>48.140166202003002</v>
      </c>
      <c r="G55" s="103">
        <v>28.075789341979359</v>
      </c>
      <c r="H55" s="103">
        <v>20.531550075676783</v>
      </c>
      <c r="I55" s="104">
        <v>136.645962393384</v>
      </c>
      <c r="J55" s="104"/>
      <c r="K55" s="103">
        <v>63.046619012381619</v>
      </c>
      <c r="L55" s="103">
        <v>59.989128330004498</v>
      </c>
      <c r="M55" s="103">
        <v>37.442543577830051</v>
      </c>
      <c r="N55" s="103">
        <v>24.78079994275717</v>
      </c>
      <c r="O55" s="103">
        <v>14.498929536849458</v>
      </c>
      <c r="P55" s="104">
        <v>92.392628680086062</v>
      </c>
      <c r="Q55" s="104"/>
      <c r="R55" s="103">
        <v>63.815422031330272</v>
      </c>
      <c r="S55" s="103">
        <v>66.150908246933</v>
      </c>
      <c r="T55" s="103">
        <v>43.824817115010688</v>
      </c>
      <c r="U55" s="103">
        <v>26.74661275806692</v>
      </c>
      <c r="V55" s="103">
        <v>18.098031484772847</v>
      </c>
      <c r="W55" s="105">
        <v>229.03859107347014</v>
      </c>
    </row>
    <row r="56" spans="3:23" ht="14.25" customHeight="1" x14ac:dyDescent="0.25">
      <c r="C56" s="106" t="s">
        <v>112</v>
      </c>
      <c r="D56" s="228">
        <v>-42.012369479063899</v>
      </c>
      <c r="E56" s="229">
        <v>-62.907741852082303</v>
      </c>
      <c r="F56" s="229">
        <v>-35.952141889655103</v>
      </c>
      <c r="G56" s="229">
        <v>-40.160016159768396</v>
      </c>
      <c r="H56" s="229">
        <v>-18.834133367863998</v>
      </c>
      <c r="I56" s="104">
        <v>144.99592746731361</v>
      </c>
      <c r="J56" s="104"/>
      <c r="K56" s="103">
        <v>50.921348265038624</v>
      </c>
      <c r="L56" s="103">
        <v>61.13014579416221</v>
      </c>
      <c r="M56" s="103">
        <v>27.602020908767418</v>
      </c>
      <c r="N56" s="103">
        <v>27.538437347820917</v>
      </c>
      <c r="O56" s="103">
        <v>19.700136370485225</v>
      </c>
      <c r="P56" s="104">
        <v>117.69956759935769</v>
      </c>
      <c r="Q56" s="104"/>
      <c r="R56" s="103">
        <v>46.003998458445295</v>
      </c>
      <c r="S56" s="103">
        <v>62.111297713097692</v>
      </c>
      <c r="T56" s="103">
        <v>32.210906705536793</v>
      </c>
      <c r="U56" s="103">
        <v>34.504972976746167</v>
      </c>
      <c r="V56" s="103">
        <v>19.222142225505021</v>
      </c>
      <c r="W56" s="105">
        <v>262.69549506667119</v>
      </c>
    </row>
    <row r="57" spans="3:23" ht="14.25" customHeight="1" x14ac:dyDescent="0.25">
      <c r="C57" s="106" t="s">
        <v>113</v>
      </c>
      <c r="D57" s="102">
        <v>56.696189660144732</v>
      </c>
      <c r="E57" s="103">
        <v>54.477101741624139</v>
      </c>
      <c r="F57" s="103">
        <v>39.361256656070275</v>
      </c>
      <c r="G57" s="103">
        <v>17.413450231237995</v>
      </c>
      <c r="H57" s="103">
        <v>15.237560876773296</v>
      </c>
      <c r="I57" s="104">
        <v>123.8121922259425</v>
      </c>
      <c r="J57" s="104"/>
      <c r="K57" s="229">
        <v>-54.2600919123322</v>
      </c>
      <c r="L57" s="229">
        <v>-49.781496451690401</v>
      </c>
      <c r="M57" s="229">
        <v>-14.8293679749692</v>
      </c>
      <c r="N57" s="229">
        <v>-17.900297855483199</v>
      </c>
      <c r="O57" s="229">
        <v>-3.4218801573356701</v>
      </c>
      <c r="P57" s="104">
        <v>78.686337477211069</v>
      </c>
      <c r="Q57" s="104"/>
      <c r="R57" s="103">
        <v>55.749577307981724</v>
      </c>
      <c r="S57" s="103">
        <v>52.65249598747311</v>
      </c>
      <c r="T57" s="103">
        <v>29.828720915962965</v>
      </c>
      <c r="U57" s="103">
        <v>17.602628179924796</v>
      </c>
      <c r="V57" s="103">
        <v>10.646255241243209</v>
      </c>
      <c r="W57" s="105">
        <v>202.49852970315368</v>
      </c>
    </row>
    <row r="58" spans="3:23" ht="14.25" customHeight="1" x14ac:dyDescent="0.25">
      <c r="C58" s="107" t="s">
        <v>114</v>
      </c>
      <c r="D58" s="102"/>
      <c r="E58" s="103"/>
      <c r="F58" s="103"/>
      <c r="G58" s="103"/>
      <c r="H58" s="103"/>
      <c r="I58" s="104"/>
      <c r="J58" s="104"/>
      <c r="K58" s="103"/>
      <c r="L58" s="103"/>
      <c r="M58" s="103"/>
      <c r="N58" s="103"/>
      <c r="O58" s="103"/>
      <c r="P58" s="104"/>
      <c r="Q58" s="104"/>
      <c r="R58" s="103"/>
      <c r="S58" s="103"/>
      <c r="T58" s="103"/>
      <c r="U58" s="103"/>
      <c r="V58" s="103"/>
      <c r="W58" s="105"/>
    </row>
    <row r="59" spans="3:23" ht="14.25" customHeight="1" x14ac:dyDescent="0.25">
      <c r="C59" s="108" t="s">
        <v>115</v>
      </c>
      <c r="D59" s="102">
        <v>10.477936771437903</v>
      </c>
      <c r="E59" s="103">
        <v>43.111014556922719</v>
      </c>
      <c r="F59" s="103">
        <v>30.105930839124852</v>
      </c>
      <c r="G59" s="103">
        <v>21.605199239069258</v>
      </c>
      <c r="H59" s="103">
        <v>3.7748611233959077</v>
      </c>
      <c r="I59" s="104">
        <v>120.79797009384036</v>
      </c>
      <c r="J59" s="104"/>
      <c r="K59" s="103">
        <v>26.013760972270788</v>
      </c>
      <c r="L59" s="103">
        <v>40.2895140294874</v>
      </c>
      <c r="M59" s="103">
        <v>19.576920191560056</v>
      </c>
      <c r="N59" s="103">
        <v>16.178099562046807</v>
      </c>
      <c r="O59" s="103">
        <v>7.0294120172035433</v>
      </c>
      <c r="P59" s="104">
        <v>165.70301720203707</v>
      </c>
      <c r="Q59" s="104"/>
      <c r="R59" s="103">
        <v>19.463361111842893</v>
      </c>
      <c r="S59" s="103">
        <v>41.47914880020776</v>
      </c>
      <c r="T59" s="103">
        <v>24.016287487731891</v>
      </c>
      <c r="U59" s="103">
        <v>18.466338184429691</v>
      </c>
      <c r="V59" s="103">
        <v>5.6571893758447329</v>
      </c>
      <c r="W59" s="105">
        <v>286.50098729587739</v>
      </c>
    </row>
    <row r="60" spans="3:23" ht="14.25" customHeight="1" x14ac:dyDescent="0.25">
      <c r="C60" s="108" t="s">
        <v>116</v>
      </c>
      <c r="D60" s="102">
        <v>42.981724384346052</v>
      </c>
      <c r="E60" s="103">
        <v>63.027594639778371</v>
      </c>
      <c r="F60" s="103">
        <v>28.601569528189106</v>
      </c>
      <c r="G60" s="103">
        <v>26.50677063847909</v>
      </c>
      <c r="H60" s="103">
        <v>11.493684481410218</v>
      </c>
      <c r="I60" s="104">
        <v>537.07648154424476</v>
      </c>
      <c r="J60" s="104"/>
      <c r="K60" s="103">
        <v>43.258224352927868</v>
      </c>
      <c r="L60" s="103">
        <v>60.239511306298226</v>
      </c>
      <c r="M60" s="103">
        <v>34.128799795012199</v>
      </c>
      <c r="N60" s="103">
        <v>22.486885324494775</v>
      </c>
      <c r="O60" s="103">
        <v>11.693371815180681</v>
      </c>
      <c r="P60" s="104">
        <v>459.60155088168455</v>
      </c>
      <c r="Q60" s="104"/>
      <c r="R60" s="103">
        <v>43.109227760807187</v>
      </c>
      <c r="S60" s="103">
        <v>61.741916233747929</v>
      </c>
      <c r="T60" s="103">
        <v>31.150360130635615</v>
      </c>
      <c r="U60" s="103">
        <v>24.653067170994458</v>
      </c>
      <c r="V60" s="103">
        <v>11.585766984792926</v>
      </c>
      <c r="W60" s="105">
        <v>996.67803242592845</v>
      </c>
    </row>
    <row r="61" spans="3:23" ht="14.25" customHeight="1" x14ac:dyDescent="0.25">
      <c r="C61" s="108" t="s">
        <v>135</v>
      </c>
      <c r="D61" s="102">
        <v>33.111193181896923</v>
      </c>
      <c r="E61" s="103">
        <v>59.818402511221514</v>
      </c>
      <c r="F61" s="103">
        <v>30.873478501342724</v>
      </c>
      <c r="G61" s="103">
        <v>27.641299837818391</v>
      </c>
      <c r="H61" s="103">
        <v>12.330431229641579</v>
      </c>
      <c r="I61" s="104">
        <v>292.35545426652607</v>
      </c>
      <c r="J61" s="104"/>
      <c r="K61" s="103">
        <v>25.043053595780162</v>
      </c>
      <c r="L61" s="103">
        <v>51.506371622412409</v>
      </c>
      <c r="M61" s="103">
        <v>26.978220969292437</v>
      </c>
      <c r="N61" s="103">
        <v>19.742506112612201</v>
      </c>
      <c r="O61" s="103">
        <v>5.0299488616535157</v>
      </c>
      <c r="P61" s="104">
        <v>233.67000613208879</v>
      </c>
      <c r="Q61" s="104"/>
      <c r="R61" s="103">
        <v>29.527179919242659</v>
      </c>
      <c r="S61" s="103">
        <v>56.126048328809311</v>
      </c>
      <c r="T61" s="103">
        <v>29.143134782408453</v>
      </c>
      <c r="U61" s="103">
        <v>24.132513063873301</v>
      </c>
      <c r="V61" s="103">
        <v>9.0874251622123161</v>
      </c>
      <c r="W61" s="105">
        <v>526.02546039861454</v>
      </c>
    </row>
    <row r="62" spans="3:23" ht="14.25" customHeight="1" x14ac:dyDescent="0.25">
      <c r="C62" s="108" t="s">
        <v>136</v>
      </c>
      <c r="D62" s="102">
        <v>54.773533472615121</v>
      </c>
      <c r="E62" s="103">
        <v>66.861449184316797</v>
      </c>
      <c r="F62" s="103">
        <v>25.887438309931511</v>
      </c>
      <c r="G62" s="103">
        <v>25.151407745714394</v>
      </c>
      <c r="H62" s="103">
        <v>10.494066759931771</v>
      </c>
      <c r="I62" s="104">
        <v>244.72102727771872</v>
      </c>
      <c r="J62" s="104"/>
      <c r="K62" s="103">
        <v>62.097289376969243</v>
      </c>
      <c r="L62" s="103">
        <v>69.271772851483135</v>
      </c>
      <c r="M62" s="103">
        <v>41.524295629406609</v>
      </c>
      <c r="N62" s="103">
        <v>25.325263241045199</v>
      </c>
      <c r="O62" s="103">
        <v>18.585026029013871</v>
      </c>
      <c r="P62" s="104">
        <v>225.93154474959616</v>
      </c>
      <c r="Q62" s="104"/>
      <c r="R62" s="103">
        <v>58.289221228685967</v>
      </c>
      <c r="S62" s="103">
        <v>68.018498315321636</v>
      </c>
      <c r="T62" s="103">
        <v>33.39373815654745</v>
      </c>
      <c r="U62" s="103">
        <v>25.234865147113709</v>
      </c>
      <c r="V62" s="103">
        <v>14.378041978203161</v>
      </c>
      <c r="W62" s="105">
        <v>470.65257202731436</v>
      </c>
    </row>
    <row r="63" spans="3:23" ht="14.25" customHeight="1" x14ac:dyDescent="0.25">
      <c r="C63" s="108" t="s">
        <v>117</v>
      </c>
      <c r="D63" s="102">
        <v>74.46355228260748</v>
      </c>
      <c r="E63" s="103">
        <v>73.516198072394417</v>
      </c>
      <c r="F63" s="103">
        <v>44.743129320226792</v>
      </c>
      <c r="G63" s="103">
        <v>33.223189519410383</v>
      </c>
      <c r="H63" s="103">
        <v>25.178269811719126</v>
      </c>
      <c r="I63" s="104">
        <v>255.69827426990588</v>
      </c>
      <c r="J63" s="104"/>
      <c r="K63" s="103">
        <v>84.343443283608465</v>
      </c>
      <c r="L63" s="103">
        <v>80.936357269164674</v>
      </c>
      <c r="M63" s="103">
        <v>60.569657188821218</v>
      </c>
      <c r="N63" s="103">
        <v>38.093103900412046</v>
      </c>
      <c r="O63" s="103">
        <v>33.349947084971319</v>
      </c>
      <c r="P63" s="104">
        <v>245.16084693182017</v>
      </c>
      <c r="Q63" s="104"/>
      <c r="R63" s="103">
        <v>79.299567726606838</v>
      </c>
      <c r="S63" s="103">
        <v>77.148222400282151</v>
      </c>
      <c r="T63" s="103">
        <v>52.489908428382236</v>
      </c>
      <c r="U63" s="103">
        <v>35.606918363695478</v>
      </c>
      <c r="V63" s="103">
        <v>29.178147694260741</v>
      </c>
      <c r="W63" s="105">
        <v>500.85912120172628</v>
      </c>
    </row>
    <row r="64" spans="3:23" ht="14.25" customHeight="1" x14ac:dyDescent="0.25">
      <c r="C64" s="108" t="s">
        <v>118</v>
      </c>
      <c r="D64" s="102">
        <v>84.353547243434789</v>
      </c>
      <c r="E64" s="103">
        <v>78.128647630381607</v>
      </c>
      <c r="F64" s="103">
        <v>50.243552138294113</v>
      </c>
      <c r="G64" s="103">
        <v>38.784058268391711</v>
      </c>
      <c r="H64" s="103">
        <v>31.550266514535327</v>
      </c>
      <c r="I64" s="104">
        <v>265.65002298696817</v>
      </c>
      <c r="J64" s="104"/>
      <c r="K64" s="103">
        <v>87.338960232505968</v>
      </c>
      <c r="L64" s="103">
        <v>77.598726115903759</v>
      </c>
      <c r="M64" s="103">
        <v>47.601870509873187</v>
      </c>
      <c r="N64" s="103">
        <v>46.829947528392132</v>
      </c>
      <c r="O64" s="103">
        <v>30.332161913300407</v>
      </c>
      <c r="P64" s="104">
        <v>287.27629708803516</v>
      </c>
      <c r="Q64" s="104"/>
      <c r="R64" s="103">
        <v>85.904637067957111</v>
      </c>
      <c r="S64" s="103">
        <v>77.853323622644353</v>
      </c>
      <c r="T64" s="103">
        <v>48.871050072927979</v>
      </c>
      <c r="U64" s="103">
        <v>42.96434990847812</v>
      </c>
      <c r="V64" s="103">
        <v>30.917392718147415</v>
      </c>
      <c r="W64" s="105">
        <v>552.92632007500333</v>
      </c>
    </row>
    <row r="65" spans="3:30" ht="14.25" customHeight="1" x14ac:dyDescent="0.25">
      <c r="C65" s="108" t="s">
        <v>119</v>
      </c>
      <c r="D65" s="102">
        <v>88.994945919454366</v>
      </c>
      <c r="E65" s="103">
        <v>86.389016203466454</v>
      </c>
      <c r="F65" s="103">
        <v>70.613426965355217</v>
      </c>
      <c r="G65" s="103">
        <v>41.499254737138926</v>
      </c>
      <c r="H65" s="103">
        <v>32.470570338927232</v>
      </c>
      <c r="I65" s="104">
        <v>258.12131806872924</v>
      </c>
      <c r="J65" s="104"/>
      <c r="K65" s="103">
        <v>84.408730242602601</v>
      </c>
      <c r="L65" s="103">
        <v>86.287367640026872</v>
      </c>
      <c r="M65" s="103">
        <v>62.567006295851058</v>
      </c>
      <c r="N65" s="103">
        <v>42.475662950457121</v>
      </c>
      <c r="O65" s="103">
        <v>34.580232139897056</v>
      </c>
      <c r="P65" s="104">
        <v>185.08024582879651</v>
      </c>
      <c r="Q65" s="104"/>
      <c r="R65" s="103">
        <v>87.079749778377931</v>
      </c>
      <c r="S65" s="103">
        <v>86.34656793017048</v>
      </c>
      <c r="T65" s="103">
        <v>67.253254897239344</v>
      </c>
      <c r="U65" s="103">
        <v>41.90700120482056</v>
      </c>
      <c r="V65" s="103">
        <v>33.35156164524264</v>
      </c>
      <c r="W65" s="105">
        <v>443.20156389752555</v>
      </c>
    </row>
    <row r="66" spans="3:30" ht="14.25" customHeight="1" x14ac:dyDescent="0.25">
      <c r="C66" s="108" t="s">
        <v>120</v>
      </c>
      <c r="D66" s="102">
        <v>86.785299493611376</v>
      </c>
      <c r="E66" s="103">
        <v>84.686387621509013</v>
      </c>
      <c r="F66" s="103">
        <v>61.458827395644029</v>
      </c>
      <c r="G66" s="103">
        <v>33.266708961760941</v>
      </c>
      <c r="H66" s="103">
        <v>27.368497962875455</v>
      </c>
      <c r="I66" s="104">
        <v>249.00624807493253</v>
      </c>
      <c r="J66" s="104"/>
      <c r="K66" s="103">
        <v>78.76770193791198</v>
      </c>
      <c r="L66" s="103">
        <v>74.6337862046542</v>
      </c>
      <c r="M66" s="103">
        <v>55.987870113088682</v>
      </c>
      <c r="N66" s="103">
        <v>37.49808382361234</v>
      </c>
      <c r="O66" s="103">
        <v>34.136813682683645</v>
      </c>
      <c r="P66" s="104">
        <v>227.96510376960555</v>
      </c>
      <c r="Q66" s="104"/>
      <c r="R66" s="103">
        <v>82.953345117945503</v>
      </c>
      <c r="S66" s="103">
        <v>79.881817459620692</v>
      </c>
      <c r="T66" s="103">
        <v>58.844021831717164</v>
      </c>
      <c r="U66" s="103">
        <v>35.289064823889227</v>
      </c>
      <c r="V66" s="103">
        <v>30.603366869455851</v>
      </c>
      <c r="W66" s="105">
        <v>476.97135184453816</v>
      </c>
    </row>
    <row r="67" spans="3:30" ht="14.25" customHeight="1" x14ac:dyDescent="0.25">
      <c r="C67" s="108" t="s">
        <v>121</v>
      </c>
      <c r="D67" s="102">
        <v>90.63800186124341</v>
      </c>
      <c r="E67" s="103">
        <v>88.68934531924603</v>
      </c>
      <c r="F67" s="103">
        <v>56.68350810622637</v>
      </c>
      <c r="G67" s="103">
        <v>44.016289768143032</v>
      </c>
      <c r="H67" s="103">
        <v>35.812243354178257</v>
      </c>
      <c r="I67" s="104">
        <v>230.75340058897433</v>
      </c>
      <c r="J67" s="104"/>
      <c r="K67" s="103">
        <v>95.430310752366196</v>
      </c>
      <c r="L67" s="103">
        <v>89.161763709770057</v>
      </c>
      <c r="M67" s="103">
        <v>65.993746811870594</v>
      </c>
      <c r="N67" s="103">
        <v>48.678958463365596</v>
      </c>
      <c r="O67" s="103">
        <v>36.334301353504877</v>
      </c>
      <c r="P67" s="104">
        <v>189.31505582740738</v>
      </c>
      <c r="Q67" s="104"/>
      <c r="R67" s="103">
        <v>92.797783704909847</v>
      </c>
      <c r="S67" s="103">
        <v>88.902253269390471</v>
      </c>
      <c r="T67" s="103">
        <v>60.879415543223793</v>
      </c>
      <c r="U67" s="103">
        <v>46.117645799184324</v>
      </c>
      <c r="V67" s="103">
        <v>36.047522718239122</v>
      </c>
      <c r="W67" s="105">
        <v>420.06845641638159</v>
      </c>
    </row>
    <row r="68" spans="3:30" ht="14.25" customHeight="1" x14ac:dyDescent="0.25">
      <c r="C68" s="108" t="s">
        <v>122</v>
      </c>
      <c r="D68" s="102">
        <v>93.534322999165497</v>
      </c>
      <c r="E68" s="103">
        <v>98.022789986044828</v>
      </c>
      <c r="F68" s="103">
        <v>66.009771767899807</v>
      </c>
      <c r="G68" s="103">
        <v>46.335461660187725</v>
      </c>
      <c r="H68" s="103">
        <v>36.390064487536534</v>
      </c>
      <c r="I68" s="104">
        <v>116.55370859388813</v>
      </c>
      <c r="J68" s="104"/>
      <c r="K68" s="103">
        <v>92.049654804244184</v>
      </c>
      <c r="L68" s="103">
        <v>90.739731080315337</v>
      </c>
      <c r="M68" s="103">
        <v>71.11629925846097</v>
      </c>
      <c r="N68" s="103">
        <v>45.247540776588558</v>
      </c>
      <c r="O68" s="103">
        <v>36.788355889650205</v>
      </c>
      <c r="P68" s="104">
        <v>97.050932004043347</v>
      </c>
      <c r="Q68" s="104"/>
      <c r="R68" s="103">
        <v>92.859766343324409</v>
      </c>
      <c r="S68" s="103">
        <v>94.713743643873556</v>
      </c>
      <c r="T68" s="103">
        <v>68.329914489874142</v>
      </c>
      <c r="U68" s="103">
        <v>45.841166520323682</v>
      </c>
      <c r="V68" s="103">
        <v>36.571027558732567</v>
      </c>
      <c r="W68" s="105">
        <v>213.60464059793154</v>
      </c>
    </row>
    <row r="69" spans="3:30" ht="14.25" customHeight="1" x14ac:dyDescent="0.25">
      <c r="C69" s="374" t="s">
        <v>308</v>
      </c>
      <c r="D69" s="374"/>
      <c r="E69" s="374"/>
      <c r="F69" s="374"/>
      <c r="G69" s="77"/>
      <c r="H69" s="77"/>
      <c r="I69" s="77"/>
      <c r="J69" s="77"/>
      <c r="K69" s="109"/>
      <c r="L69" s="109"/>
      <c r="M69" s="109"/>
      <c r="N69" s="109"/>
      <c r="O69" s="109"/>
      <c r="P69" s="109"/>
      <c r="Q69" s="109"/>
      <c r="R69" s="2"/>
      <c r="S69" s="2"/>
      <c r="T69" s="2"/>
      <c r="U69" s="2"/>
      <c r="V69" s="2"/>
      <c r="W69" s="2"/>
    </row>
    <row r="70" spans="3:30" ht="14.25" customHeight="1" x14ac:dyDescent="0.25">
      <c r="C70" s="83"/>
      <c r="D70" s="83"/>
      <c r="E70" s="83"/>
      <c r="F70" s="83"/>
      <c r="G70" s="83"/>
      <c r="H70" s="83"/>
      <c r="I70" s="83"/>
      <c r="J70" s="83"/>
      <c r="K70" s="84"/>
      <c r="L70" s="84"/>
      <c r="M70" s="84"/>
      <c r="N70" s="84"/>
      <c r="O70" s="84"/>
      <c r="P70" s="84"/>
      <c r="Q70" s="84"/>
    </row>
    <row r="72" spans="3:30" s="167" customFormat="1" x14ac:dyDescent="0.25">
      <c r="C72" s="256" t="s">
        <v>307</v>
      </c>
      <c r="D72" s="256"/>
      <c r="E72" s="256"/>
      <c r="F72" s="256"/>
      <c r="G72" s="256"/>
      <c r="H72" s="256"/>
      <c r="I72" s="256"/>
      <c r="J72" s="256"/>
      <c r="K72" s="256"/>
      <c r="L72" s="1"/>
      <c r="M72" s="1"/>
      <c r="N72" s="1"/>
      <c r="O72" s="1"/>
      <c r="P72" s="1"/>
      <c r="Q72" s="1"/>
    </row>
    <row r="73" spans="3:30" s="167" customFormat="1" x14ac:dyDescent="0.25">
      <c r="D73" s="1"/>
      <c r="E73" s="1"/>
      <c r="F73" s="1"/>
      <c r="G73" s="1"/>
      <c r="H73" s="1"/>
      <c r="I73" s="1"/>
      <c r="J73" s="1"/>
      <c r="K73" s="1"/>
      <c r="L73" s="1"/>
      <c r="M73" s="1"/>
      <c r="N73" s="1"/>
      <c r="O73" s="1"/>
      <c r="P73" s="1"/>
      <c r="Q73" s="1"/>
    </row>
    <row r="74" spans="3:30" s="167" customFormat="1" ht="66.75" customHeight="1" x14ac:dyDescent="0.25">
      <c r="C74" s="378" t="s">
        <v>66</v>
      </c>
      <c r="D74" s="378"/>
      <c r="E74" s="378"/>
      <c r="F74" s="378"/>
      <c r="G74" s="1"/>
      <c r="K74" s="379" t="s">
        <v>67</v>
      </c>
      <c r="L74" s="380"/>
      <c r="M74" s="380"/>
      <c r="N74" s="381"/>
      <c r="Q74" s="1"/>
      <c r="S74" s="379" t="s">
        <v>69</v>
      </c>
      <c r="T74" s="380"/>
      <c r="U74" s="380"/>
      <c r="V74" s="381"/>
      <c r="AA74" s="379" t="s">
        <v>70</v>
      </c>
      <c r="AB74" s="380"/>
      <c r="AC74" s="380"/>
      <c r="AD74" s="381"/>
    </row>
    <row r="75" spans="3:30" s="167" customFormat="1" x14ac:dyDescent="0.25">
      <c r="C75" s="5"/>
      <c r="D75" s="371" t="s">
        <v>64</v>
      </c>
      <c r="E75" s="371"/>
      <c r="F75" s="371"/>
      <c r="G75" s="1"/>
      <c r="K75" s="5"/>
      <c r="L75" s="78" t="s">
        <v>64</v>
      </c>
      <c r="M75" s="78"/>
      <c r="N75" s="78"/>
      <c r="Q75" s="1"/>
      <c r="S75" s="5"/>
      <c r="T75" s="78" t="s">
        <v>71</v>
      </c>
      <c r="U75" s="78"/>
      <c r="V75" s="78"/>
      <c r="AA75" s="382" t="s">
        <v>71</v>
      </c>
      <c r="AB75" s="383"/>
      <c r="AC75" s="383"/>
      <c r="AD75" s="384"/>
    </row>
    <row r="76" spans="3:30" s="167" customFormat="1" x14ac:dyDescent="0.25">
      <c r="C76" s="5" t="s">
        <v>9</v>
      </c>
      <c r="D76" s="5" t="s">
        <v>11</v>
      </c>
      <c r="E76" s="5" t="s">
        <v>12</v>
      </c>
      <c r="F76" s="5" t="s">
        <v>10</v>
      </c>
      <c r="G76" s="1"/>
      <c r="K76" s="5" t="s">
        <v>9</v>
      </c>
      <c r="L76" s="5" t="s">
        <v>11</v>
      </c>
      <c r="M76" s="5" t="s">
        <v>12</v>
      </c>
      <c r="N76" s="5" t="s">
        <v>10</v>
      </c>
      <c r="Q76" s="1"/>
      <c r="S76" s="5" t="s">
        <v>9</v>
      </c>
      <c r="T76" s="5" t="s">
        <v>11</v>
      </c>
      <c r="U76" s="5" t="s">
        <v>12</v>
      </c>
      <c r="V76" s="5" t="s">
        <v>10</v>
      </c>
      <c r="AA76" s="5" t="s">
        <v>9</v>
      </c>
      <c r="AB76" s="5" t="s">
        <v>11</v>
      </c>
      <c r="AC76" s="5" t="s">
        <v>12</v>
      </c>
      <c r="AD76" s="5" t="s">
        <v>10</v>
      </c>
    </row>
    <row r="77" spans="3:30" s="167" customFormat="1" x14ac:dyDescent="0.25">
      <c r="C77" s="79">
        <v>2015</v>
      </c>
      <c r="D77" s="3">
        <v>57.66</v>
      </c>
      <c r="E77" s="3">
        <v>61.91</v>
      </c>
      <c r="F77" s="3">
        <v>59.9</v>
      </c>
      <c r="G77" s="1"/>
      <c r="K77" s="3">
        <v>2015</v>
      </c>
      <c r="L77" s="3">
        <v>32.75</v>
      </c>
      <c r="M77" s="3">
        <v>34.369999999999997</v>
      </c>
      <c r="N77" s="3">
        <v>33.61</v>
      </c>
      <c r="Q77" s="1"/>
      <c r="S77" s="3">
        <v>2015</v>
      </c>
      <c r="T77" s="3">
        <v>76.75</v>
      </c>
      <c r="U77" s="3">
        <v>83.75</v>
      </c>
      <c r="V77" s="3">
        <v>81.09</v>
      </c>
      <c r="AA77" s="3">
        <v>2015</v>
      </c>
      <c r="AB77" s="3">
        <v>44.53</v>
      </c>
      <c r="AC77" s="3">
        <v>49.8</v>
      </c>
      <c r="AD77" s="3">
        <v>47.43</v>
      </c>
    </row>
    <row r="78" spans="3:30" s="167" customFormat="1" x14ac:dyDescent="0.25">
      <c r="C78" s="79">
        <v>2016</v>
      </c>
      <c r="D78" s="3">
        <v>54.59</v>
      </c>
      <c r="E78" s="3">
        <v>62.56</v>
      </c>
      <c r="F78" s="3">
        <v>58.8</v>
      </c>
      <c r="G78" s="1"/>
      <c r="K78" s="3">
        <v>2016</v>
      </c>
      <c r="L78" s="3">
        <v>25.95</v>
      </c>
      <c r="M78" s="3">
        <v>27.49</v>
      </c>
      <c r="N78" s="3">
        <v>26.76</v>
      </c>
      <c r="Q78" s="1"/>
      <c r="S78" s="3">
        <v>2016</v>
      </c>
      <c r="T78" s="3">
        <v>79.89</v>
      </c>
      <c r="U78" s="3">
        <v>85.48</v>
      </c>
      <c r="V78" s="3">
        <v>83.39</v>
      </c>
      <c r="AA78" s="3">
        <v>2016</v>
      </c>
      <c r="AB78" s="3">
        <v>48.16</v>
      </c>
      <c r="AC78" s="3">
        <v>51.17</v>
      </c>
      <c r="AD78" s="3">
        <v>49.89</v>
      </c>
    </row>
    <row r="79" spans="3:30" s="167" customFormat="1" x14ac:dyDescent="0.25">
      <c r="C79" s="79">
        <v>2017</v>
      </c>
      <c r="D79" s="3">
        <v>51.27</v>
      </c>
      <c r="E79" s="3">
        <v>56.83</v>
      </c>
      <c r="F79" s="3">
        <v>54.17</v>
      </c>
      <c r="G79" s="1"/>
      <c r="K79" s="3">
        <v>2017</v>
      </c>
      <c r="L79" s="3">
        <v>27.23</v>
      </c>
      <c r="M79" s="3">
        <v>26.7</v>
      </c>
      <c r="N79" s="3">
        <v>26.96</v>
      </c>
      <c r="Q79" s="1"/>
      <c r="S79" s="3">
        <v>2017</v>
      </c>
      <c r="T79" s="3">
        <v>68.959999999999994</v>
      </c>
      <c r="U79" s="3">
        <v>79.569999999999993</v>
      </c>
      <c r="V79" s="3">
        <v>75.55</v>
      </c>
      <c r="AA79" s="3">
        <v>2017</v>
      </c>
      <c r="AB79" s="3">
        <v>50.74</v>
      </c>
      <c r="AC79" s="3">
        <v>57.07</v>
      </c>
      <c r="AD79" s="3">
        <v>54.38</v>
      </c>
    </row>
    <row r="80" spans="3:30" s="167" customFormat="1" x14ac:dyDescent="0.25">
      <c r="C80" s="79">
        <v>2018</v>
      </c>
      <c r="D80" s="3">
        <v>48.12</v>
      </c>
      <c r="E80" s="3">
        <v>56.6</v>
      </c>
      <c r="F80" s="3">
        <v>52.51</v>
      </c>
      <c r="G80" s="1"/>
      <c r="K80" s="3">
        <v>2018</v>
      </c>
      <c r="L80" s="3">
        <v>28.68</v>
      </c>
      <c r="M80" s="3">
        <v>27.77</v>
      </c>
      <c r="N80" s="3">
        <v>28.21</v>
      </c>
      <c r="Q80" s="1"/>
      <c r="S80" s="3">
        <v>2018</v>
      </c>
      <c r="T80" s="3">
        <v>75.67</v>
      </c>
      <c r="U80" s="3">
        <v>82.16</v>
      </c>
      <c r="V80" s="3">
        <v>79.709999999999994</v>
      </c>
      <c r="AA80" s="3">
        <v>2018</v>
      </c>
      <c r="AB80" s="3">
        <v>45.99</v>
      </c>
      <c r="AC80" s="3">
        <v>53.28</v>
      </c>
      <c r="AD80" s="3">
        <v>50.09</v>
      </c>
    </row>
    <row r="81" spans="3:34" s="167" customFormat="1" x14ac:dyDescent="0.25">
      <c r="C81" s="79">
        <v>2019</v>
      </c>
      <c r="D81" s="3">
        <v>55.93</v>
      </c>
      <c r="E81" s="3">
        <v>61.46</v>
      </c>
      <c r="F81" s="3">
        <v>58.86</v>
      </c>
      <c r="G81" s="1"/>
      <c r="K81" s="3">
        <v>2019</v>
      </c>
      <c r="L81" s="3">
        <v>30.38</v>
      </c>
      <c r="M81" s="3">
        <v>32.03</v>
      </c>
      <c r="N81" s="3">
        <v>31.26</v>
      </c>
      <c r="Q81" s="1"/>
      <c r="S81" s="3">
        <v>2019</v>
      </c>
      <c r="T81" s="3">
        <v>75.33</v>
      </c>
      <c r="U81" s="3">
        <v>81.150000000000006</v>
      </c>
      <c r="V81" s="3">
        <v>79</v>
      </c>
      <c r="AA81" s="3">
        <v>2019</v>
      </c>
      <c r="AB81" s="3">
        <v>50</v>
      </c>
      <c r="AC81" s="3">
        <v>55.78</v>
      </c>
      <c r="AD81" s="3">
        <v>53.33</v>
      </c>
    </row>
    <row r="82" spans="3:34" s="167" customFormat="1" x14ac:dyDescent="0.25">
      <c r="C82" s="79">
        <v>2020</v>
      </c>
      <c r="D82" s="3">
        <v>59.69</v>
      </c>
      <c r="E82" s="3">
        <v>66.3</v>
      </c>
      <c r="F82" s="3">
        <v>63.19</v>
      </c>
      <c r="G82" s="1"/>
      <c r="K82" s="3">
        <v>2020</v>
      </c>
      <c r="L82" s="3">
        <v>39.64</v>
      </c>
      <c r="M82" s="3">
        <v>40.43</v>
      </c>
      <c r="N82" s="3">
        <v>40.06</v>
      </c>
      <c r="Q82" s="1"/>
      <c r="S82" s="3">
        <v>2020</v>
      </c>
      <c r="T82" s="3">
        <v>85.02</v>
      </c>
      <c r="U82" s="3">
        <v>87.7</v>
      </c>
      <c r="V82" s="3">
        <v>86.7</v>
      </c>
      <c r="AA82" s="3">
        <v>2020</v>
      </c>
      <c r="AB82" s="3">
        <v>64.53</v>
      </c>
      <c r="AC82" s="3">
        <v>62.69</v>
      </c>
      <c r="AD82" s="3">
        <v>63.45</v>
      </c>
    </row>
    <row r="83" spans="3:34" s="167" customFormat="1" ht="15.75" customHeight="1" x14ac:dyDescent="0.25">
      <c r="C83" s="253" t="s">
        <v>339</v>
      </c>
      <c r="D83" s="253"/>
      <c r="E83" s="253"/>
      <c r="F83" s="253"/>
      <c r="G83" s="1"/>
      <c r="H83" s="1"/>
      <c r="I83" s="1"/>
      <c r="J83" s="1"/>
      <c r="K83" s="253" t="s">
        <v>339</v>
      </c>
      <c r="L83" s="254"/>
      <c r="M83" s="254"/>
      <c r="N83" s="254"/>
      <c r="O83" s="1"/>
      <c r="P83" s="1"/>
      <c r="Q83" s="1"/>
      <c r="R83" s="1"/>
      <c r="S83" s="253" t="s">
        <v>339</v>
      </c>
      <c r="T83" s="1"/>
      <c r="U83" s="1"/>
      <c r="V83" s="1"/>
      <c r="W83" s="1"/>
      <c r="X83" s="1"/>
      <c r="Y83" s="1"/>
      <c r="Z83" s="1"/>
      <c r="AA83" s="253" t="s">
        <v>339</v>
      </c>
      <c r="AB83" s="1"/>
      <c r="AC83" s="1"/>
      <c r="AD83" s="1"/>
      <c r="AE83" s="1"/>
    </row>
    <row r="84" spans="3:34" s="167" customFormat="1" ht="18.75" x14ac:dyDescent="0.3">
      <c r="D84" s="372"/>
      <c r="E84" s="372"/>
      <c r="F84" s="372"/>
      <c r="G84" s="372"/>
      <c r="H84" s="6"/>
      <c r="I84" s="6"/>
      <c r="J84" s="6"/>
      <c r="K84" s="6"/>
      <c r="L84" s="6"/>
      <c r="Q84" s="6"/>
    </row>
    <row r="85" spans="3:34" s="167" customFormat="1" ht="45.75" customHeight="1" x14ac:dyDescent="0.25">
      <c r="C85" s="379" t="s">
        <v>86</v>
      </c>
      <c r="D85" s="380"/>
      <c r="E85" s="380"/>
      <c r="F85" s="380"/>
      <c r="G85" s="380"/>
      <c r="H85" s="380"/>
      <c r="I85" s="381"/>
      <c r="J85" s="80"/>
      <c r="K85" s="390" t="s">
        <v>87</v>
      </c>
      <c r="L85" s="391"/>
      <c r="M85" s="391"/>
      <c r="N85" s="391"/>
      <c r="O85" s="391"/>
      <c r="P85" s="391"/>
      <c r="Q85" s="392"/>
      <c r="S85" s="378" t="s">
        <v>88</v>
      </c>
      <c r="T85" s="378"/>
      <c r="U85" s="378"/>
      <c r="V85" s="378"/>
      <c r="W85" s="378"/>
      <c r="X85" s="378"/>
      <c r="Y85" s="378"/>
      <c r="AA85" s="390" t="s">
        <v>89</v>
      </c>
      <c r="AB85" s="391"/>
      <c r="AC85" s="391"/>
      <c r="AD85" s="391"/>
      <c r="AE85" s="391"/>
      <c r="AF85" s="391"/>
      <c r="AG85" s="392"/>
      <c r="AH85" s="92"/>
    </row>
    <row r="86" spans="3:34" s="167" customFormat="1" ht="18" customHeight="1" x14ac:dyDescent="0.25">
      <c r="C86" s="382" t="s">
        <v>64</v>
      </c>
      <c r="D86" s="383"/>
      <c r="E86" s="383"/>
      <c r="F86" s="384"/>
      <c r="G86" s="5"/>
      <c r="H86" s="78" t="s">
        <v>64</v>
      </c>
      <c r="I86" s="78"/>
      <c r="J86" s="88"/>
      <c r="K86" s="5"/>
      <c r="L86" s="371" t="s">
        <v>64</v>
      </c>
      <c r="M86" s="371"/>
      <c r="N86" s="371"/>
      <c r="O86" s="382" t="s">
        <v>64</v>
      </c>
      <c r="P86" s="383"/>
      <c r="Q86" s="384"/>
      <c r="S86" s="5"/>
      <c r="T86" s="371" t="s">
        <v>71</v>
      </c>
      <c r="U86" s="371"/>
      <c r="V86" s="371"/>
      <c r="W86" s="5"/>
      <c r="X86" s="78" t="s">
        <v>71</v>
      </c>
      <c r="Y86" s="78"/>
      <c r="AA86" s="5"/>
      <c r="AB86" s="382" t="s">
        <v>71</v>
      </c>
      <c r="AC86" s="383"/>
      <c r="AD86" s="384"/>
      <c r="AE86" s="5"/>
      <c r="AF86" s="78" t="s">
        <v>71</v>
      </c>
      <c r="AG86" s="78"/>
      <c r="AH86" s="88"/>
    </row>
    <row r="87" spans="3:34" s="167" customFormat="1" ht="15.75" customHeight="1" x14ac:dyDescent="0.25">
      <c r="C87" s="5"/>
      <c r="D87" s="382">
        <v>2015</v>
      </c>
      <c r="E87" s="383"/>
      <c r="F87" s="384"/>
      <c r="G87" s="371">
        <v>2020</v>
      </c>
      <c r="H87" s="371"/>
      <c r="I87" s="371"/>
      <c r="K87" s="5"/>
      <c r="L87" s="371">
        <v>2015</v>
      </c>
      <c r="M87" s="371"/>
      <c r="N87" s="371"/>
      <c r="O87" s="382">
        <v>2020</v>
      </c>
      <c r="P87" s="383"/>
      <c r="Q87" s="384"/>
      <c r="S87" s="5"/>
      <c r="T87" s="371">
        <v>2015</v>
      </c>
      <c r="U87" s="371"/>
      <c r="V87" s="371"/>
      <c r="W87" s="371">
        <v>2020</v>
      </c>
      <c r="X87" s="371"/>
      <c r="Y87" s="371"/>
      <c r="AA87" s="5"/>
      <c r="AB87" s="382">
        <v>2015</v>
      </c>
      <c r="AC87" s="383"/>
      <c r="AD87" s="384"/>
      <c r="AE87" s="382">
        <v>2020</v>
      </c>
      <c r="AF87" s="383"/>
      <c r="AG87" s="384"/>
    </row>
    <row r="88" spans="3:34" s="167" customFormat="1" ht="15.75" customHeight="1" x14ac:dyDescent="0.25">
      <c r="C88" s="5" t="s">
        <v>9</v>
      </c>
      <c r="D88" s="5" t="s">
        <v>11</v>
      </c>
      <c r="E88" s="5" t="s">
        <v>12</v>
      </c>
      <c r="F88" s="5" t="s">
        <v>10</v>
      </c>
      <c r="G88" s="5" t="s">
        <v>11</v>
      </c>
      <c r="H88" s="5" t="s">
        <v>12</v>
      </c>
      <c r="I88" s="5" t="s">
        <v>10</v>
      </c>
      <c r="K88" s="5" t="s">
        <v>9</v>
      </c>
      <c r="L88" s="5" t="s">
        <v>11</v>
      </c>
      <c r="M88" s="5" t="s">
        <v>12</v>
      </c>
      <c r="N88" s="5" t="s">
        <v>10</v>
      </c>
      <c r="O88" s="5" t="s">
        <v>11</v>
      </c>
      <c r="P88" s="5" t="s">
        <v>12</v>
      </c>
      <c r="Q88" s="5" t="s">
        <v>10</v>
      </c>
      <c r="S88" s="5" t="s">
        <v>9</v>
      </c>
      <c r="T88" s="5" t="s">
        <v>11</v>
      </c>
      <c r="U88" s="5" t="s">
        <v>12</v>
      </c>
      <c r="V88" s="5" t="s">
        <v>10</v>
      </c>
      <c r="W88" s="5" t="s">
        <v>11</v>
      </c>
      <c r="X88" s="5" t="s">
        <v>12</v>
      </c>
      <c r="Y88" s="5" t="s">
        <v>10</v>
      </c>
      <c r="AA88" s="5" t="s">
        <v>9</v>
      </c>
      <c r="AB88" s="5" t="s">
        <v>11</v>
      </c>
      <c r="AC88" s="5" t="s">
        <v>12</v>
      </c>
      <c r="AD88" s="5" t="s">
        <v>10</v>
      </c>
      <c r="AE88" s="5" t="s">
        <v>11</v>
      </c>
      <c r="AF88" s="5" t="s">
        <v>12</v>
      </c>
      <c r="AG88" s="5" t="s">
        <v>10</v>
      </c>
    </row>
    <row r="89" spans="3:34" s="167" customFormat="1" x14ac:dyDescent="0.25">
      <c r="C89" s="3" t="s">
        <v>0</v>
      </c>
      <c r="D89" s="89">
        <v>65.12</v>
      </c>
      <c r="E89" s="89">
        <v>69.930000000000007</v>
      </c>
      <c r="F89" s="89">
        <v>67.63</v>
      </c>
      <c r="G89" s="89">
        <v>65.569999999999993</v>
      </c>
      <c r="H89" s="89">
        <v>71.930000000000007</v>
      </c>
      <c r="I89" s="89">
        <v>68.88</v>
      </c>
      <c r="K89" s="255" t="s">
        <v>0</v>
      </c>
      <c r="L89" s="89">
        <v>34.08</v>
      </c>
      <c r="M89" s="89">
        <v>36.29</v>
      </c>
      <c r="N89" s="89">
        <v>35.229999999999997</v>
      </c>
      <c r="O89" s="89">
        <v>40.15</v>
      </c>
      <c r="P89" s="89">
        <v>42.43</v>
      </c>
      <c r="Q89" s="89">
        <v>41.34</v>
      </c>
      <c r="S89" s="76" t="s">
        <v>0</v>
      </c>
      <c r="T89" s="89">
        <v>74.73</v>
      </c>
      <c r="U89" s="89">
        <v>78.72</v>
      </c>
      <c r="V89" s="89">
        <v>77.25</v>
      </c>
      <c r="W89" s="89">
        <v>86.45</v>
      </c>
      <c r="X89" s="89">
        <v>87.13</v>
      </c>
      <c r="Y89" s="89">
        <v>86.89</v>
      </c>
      <c r="AA89" s="76" t="s">
        <v>0</v>
      </c>
      <c r="AB89" s="89">
        <v>43.36</v>
      </c>
      <c r="AC89" s="89">
        <v>49.24</v>
      </c>
      <c r="AD89" s="89">
        <v>46.61</v>
      </c>
      <c r="AE89" s="89">
        <v>64.02</v>
      </c>
      <c r="AF89" s="89">
        <v>58.03</v>
      </c>
      <c r="AG89" s="89">
        <v>60.44</v>
      </c>
    </row>
    <row r="90" spans="3:34" s="167" customFormat="1" x14ac:dyDescent="0.25">
      <c r="C90" s="3" t="s">
        <v>1</v>
      </c>
      <c r="D90" s="89">
        <v>63.3</v>
      </c>
      <c r="E90" s="89">
        <v>66.98</v>
      </c>
      <c r="F90" s="89">
        <v>65.17</v>
      </c>
      <c r="G90" s="89">
        <v>57.94</v>
      </c>
      <c r="H90" s="89">
        <v>68.010000000000005</v>
      </c>
      <c r="I90" s="89">
        <v>63.28</v>
      </c>
      <c r="K90" s="255" t="s">
        <v>1</v>
      </c>
      <c r="L90" s="89">
        <v>35.130000000000003</v>
      </c>
      <c r="M90" s="89">
        <v>37.07</v>
      </c>
      <c r="N90" s="89">
        <v>36.11</v>
      </c>
      <c r="O90" s="89">
        <v>40.75</v>
      </c>
      <c r="P90" s="89">
        <v>40.909999999999997</v>
      </c>
      <c r="Q90" s="89">
        <v>40.840000000000003</v>
      </c>
      <c r="S90" s="76" t="s">
        <v>1</v>
      </c>
      <c r="T90" s="89">
        <v>80.23</v>
      </c>
      <c r="U90" s="89">
        <v>90.95</v>
      </c>
      <c r="V90" s="89">
        <v>86.61</v>
      </c>
      <c r="W90" s="89">
        <v>87.85</v>
      </c>
      <c r="X90" s="89">
        <v>92.03</v>
      </c>
      <c r="Y90" s="89">
        <v>90.32</v>
      </c>
      <c r="AA90" s="76" t="s">
        <v>1</v>
      </c>
      <c r="AB90" s="89">
        <v>52.48</v>
      </c>
      <c r="AC90" s="89">
        <v>56.3</v>
      </c>
      <c r="AD90" s="89">
        <v>54.49</v>
      </c>
      <c r="AE90" s="89">
        <v>62.61</v>
      </c>
      <c r="AF90" s="89">
        <v>68.489999999999995</v>
      </c>
      <c r="AG90" s="89">
        <v>65.989999999999995</v>
      </c>
    </row>
    <row r="91" spans="3:34" s="167" customFormat="1" x14ac:dyDescent="0.25">
      <c r="C91" s="3" t="s">
        <v>2</v>
      </c>
      <c r="D91" s="89">
        <v>62.03</v>
      </c>
      <c r="E91" s="89">
        <v>65.819999999999993</v>
      </c>
      <c r="F91" s="89">
        <v>64.099999999999994</v>
      </c>
      <c r="G91" s="89">
        <v>73.91</v>
      </c>
      <c r="H91" s="89">
        <v>80.239999999999995</v>
      </c>
      <c r="I91" s="89">
        <v>77.05</v>
      </c>
      <c r="K91" s="255" t="s">
        <v>2</v>
      </c>
      <c r="L91" s="89">
        <v>48.81</v>
      </c>
      <c r="M91" s="89">
        <v>48.59</v>
      </c>
      <c r="N91" s="89">
        <v>48.69</v>
      </c>
      <c r="O91" s="89">
        <v>55.34</v>
      </c>
      <c r="P91" s="89">
        <v>56.45</v>
      </c>
      <c r="Q91" s="89">
        <v>55.89</v>
      </c>
      <c r="S91" s="76" t="s">
        <v>2</v>
      </c>
      <c r="T91" s="89">
        <v>82.26</v>
      </c>
      <c r="U91" s="89">
        <v>89.75</v>
      </c>
      <c r="V91" s="89">
        <v>86.51</v>
      </c>
      <c r="W91" s="89">
        <v>77.319999999999993</v>
      </c>
      <c r="X91" s="89">
        <v>88.38</v>
      </c>
      <c r="Y91" s="89">
        <v>83.45</v>
      </c>
      <c r="AA91" s="76" t="s">
        <v>2</v>
      </c>
      <c r="AB91" s="89">
        <v>42.37</v>
      </c>
      <c r="AC91" s="89">
        <v>53.75</v>
      </c>
      <c r="AD91" s="89">
        <v>48.92</v>
      </c>
      <c r="AE91" s="89">
        <v>73.53</v>
      </c>
      <c r="AF91" s="89">
        <v>73.12</v>
      </c>
      <c r="AG91" s="89">
        <v>73.290000000000006</v>
      </c>
    </row>
    <row r="92" spans="3:34" s="167" customFormat="1" x14ac:dyDescent="0.25">
      <c r="C92" s="3" t="s">
        <v>3</v>
      </c>
      <c r="D92" s="89">
        <v>36.96</v>
      </c>
      <c r="E92" s="89">
        <v>47.62</v>
      </c>
      <c r="F92" s="89">
        <v>42.05</v>
      </c>
      <c r="G92" s="89">
        <v>44.83</v>
      </c>
      <c r="H92" s="89">
        <v>60.61</v>
      </c>
      <c r="I92" s="89">
        <v>53.23</v>
      </c>
      <c r="K92" s="255" t="s">
        <v>3</v>
      </c>
      <c r="L92" s="89">
        <v>6.52</v>
      </c>
      <c r="M92" s="89">
        <v>26.19</v>
      </c>
      <c r="N92" s="89">
        <v>15.91</v>
      </c>
      <c r="O92" s="89">
        <v>20.69</v>
      </c>
      <c r="P92" s="89">
        <v>27.27</v>
      </c>
      <c r="Q92" s="89">
        <v>24.19</v>
      </c>
      <c r="S92" s="76" t="s">
        <v>3</v>
      </c>
      <c r="T92" s="89">
        <v>54.55</v>
      </c>
      <c r="U92" s="89">
        <v>87.5</v>
      </c>
      <c r="V92" s="89">
        <v>71.739999999999995</v>
      </c>
      <c r="W92" s="89">
        <v>85.71</v>
      </c>
      <c r="X92" s="89">
        <v>96.67</v>
      </c>
      <c r="Y92" s="89">
        <v>93.18</v>
      </c>
      <c r="AA92" s="76" t="s">
        <v>3</v>
      </c>
      <c r="AB92" s="89">
        <v>28.57</v>
      </c>
      <c r="AC92" s="89">
        <v>41.67</v>
      </c>
      <c r="AD92" s="89">
        <v>36.840000000000003</v>
      </c>
      <c r="AE92" s="89">
        <v>66.67</v>
      </c>
      <c r="AF92" s="89">
        <v>54.55</v>
      </c>
      <c r="AG92" s="89">
        <v>57.14</v>
      </c>
    </row>
    <row r="93" spans="3:34" s="167" customFormat="1" x14ac:dyDescent="0.25">
      <c r="C93" s="3" t="s">
        <v>4</v>
      </c>
      <c r="D93" s="89">
        <v>56.03</v>
      </c>
      <c r="E93" s="89">
        <v>73.45</v>
      </c>
      <c r="F93" s="89">
        <v>65.72</v>
      </c>
      <c r="G93" s="89">
        <v>61.87</v>
      </c>
      <c r="H93" s="89">
        <v>66.47</v>
      </c>
      <c r="I93" s="89">
        <v>64.38</v>
      </c>
      <c r="K93" s="255" t="s">
        <v>4</v>
      </c>
      <c r="L93" s="89">
        <v>45.39</v>
      </c>
      <c r="M93" s="89">
        <v>49.15</v>
      </c>
      <c r="N93" s="89">
        <v>47.48</v>
      </c>
      <c r="O93" s="89">
        <v>45.32</v>
      </c>
      <c r="P93" s="89">
        <v>48.5</v>
      </c>
      <c r="Q93" s="89">
        <v>47.06</v>
      </c>
      <c r="S93" s="76" t="s">
        <v>4</v>
      </c>
      <c r="T93" s="89">
        <v>78.22</v>
      </c>
      <c r="U93" s="89">
        <v>88.19</v>
      </c>
      <c r="V93" s="89">
        <v>83.77</v>
      </c>
      <c r="W93" s="89">
        <v>83.33</v>
      </c>
      <c r="X93" s="89">
        <v>87.7</v>
      </c>
      <c r="Y93" s="89">
        <v>86.26</v>
      </c>
      <c r="AA93" s="76" t="s">
        <v>4</v>
      </c>
      <c r="AB93" s="89">
        <v>50</v>
      </c>
      <c r="AC93" s="89">
        <v>59.09</v>
      </c>
      <c r="AD93" s="89">
        <v>54.69</v>
      </c>
      <c r="AE93" s="89">
        <v>70.59</v>
      </c>
      <c r="AF93" s="89">
        <v>77.59</v>
      </c>
      <c r="AG93" s="89">
        <v>75</v>
      </c>
    </row>
    <row r="94" spans="3:34" s="167" customFormat="1" x14ac:dyDescent="0.25">
      <c r="C94" s="3" t="s">
        <v>5</v>
      </c>
      <c r="D94" s="89">
        <v>60.67</v>
      </c>
      <c r="E94" s="89">
        <v>72.11</v>
      </c>
      <c r="F94" s="89">
        <v>66.62</v>
      </c>
      <c r="G94" s="89">
        <v>72.64</v>
      </c>
      <c r="H94" s="89">
        <v>76.38</v>
      </c>
      <c r="I94" s="89">
        <v>74.510000000000005</v>
      </c>
      <c r="K94" s="255" t="s">
        <v>5</v>
      </c>
      <c r="L94" s="89">
        <v>43.6</v>
      </c>
      <c r="M94" s="89">
        <v>54.65</v>
      </c>
      <c r="N94" s="89">
        <v>49.34</v>
      </c>
      <c r="O94" s="89">
        <v>54.72</v>
      </c>
      <c r="P94" s="89">
        <v>59.22</v>
      </c>
      <c r="Q94" s="89">
        <v>56.98</v>
      </c>
      <c r="S94" s="76" t="s">
        <v>5</v>
      </c>
      <c r="T94" s="89">
        <v>76.36</v>
      </c>
      <c r="U94" s="89">
        <v>89.61</v>
      </c>
      <c r="V94" s="89">
        <v>84.09</v>
      </c>
      <c r="W94" s="89">
        <v>91.67</v>
      </c>
      <c r="X94" s="89">
        <v>95.12</v>
      </c>
      <c r="Y94" s="89">
        <v>93.72</v>
      </c>
      <c r="AA94" s="76" t="s">
        <v>5</v>
      </c>
      <c r="AB94" s="89">
        <v>39.58</v>
      </c>
      <c r="AC94" s="89">
        <v>49.07</v>
      </c>
      <c r="AD94" s="89">
        <v>44.61</v>
      </c>
      <c r="AE94" s="89">
        <v>79.73</v>
      </c>
      <c r="AF94" s="89">
        <v>71.430000000000007</v>
      </c>
      <c r="AG94" s="89">
        <v>75</v>
      </c>
    </row>
    <row r="95" spans="3:34" s="167" customFormat="1" x14ac:dyDescent="0.25">
      <c r="C95" s="3" t="s">
        <v>6</v>
      </c>
      <c r="D95" s="89">
        <v>30.34</v>
      </c>
      <c r="E95" s="89">
        <v>34.47</v>
      </c>
      <c r="F95" s="89">
        <v>32.6</v>
      </c>
      <c r="G95" s="89">
        <v>46.28</v>
      </c>
      <c r="H95" s="89">
        <v>47.33</v>
      </c>
      <c r="I95" s="89">
        <v>46.87</v>
      </c>
      <c r="K95" s="255" t="s">
        <v>6</v>
      </c>
      <c r="L95" s="89">
        <v>18.73</v>
      </c>
      <c r="M95" s="89">
        <v>13.35</v>
      </c>
      <c r="N95" s="89">
        <v>15.79</v>
      </c>
      <c r="O95" s="89">
        <v>29.79</v>
      </c>
      <c r="P95" s="89">
        <v>31.69</v>
      </c>
      <c r="Q95" s="89">
        <v>30.86</v>
      </c>
      <c r="S95" s="76" t="s">
        <v>6</v>
      </c>
      <c r="T95" s="89">
        <v>77.42</v>
      </c>
      <c r="U95" s="89">
        <v>83.43</v>
      </c>
      <c r="V95" s="89">
        <v>81.819999999999993</v>
      </c>
      <c r="W95" s="89">
        <v>77.27</v>
      </c>
      <c r="X95" s="89">
        <v>76.69</v>
      </c>
      <c r="Y95" s="89">
        <v>76.89</v>
      </c>
      <c r="AA95" s="76" t="s">
        <v>6</v>
      </c>
      <c r="AB95" s="89">
        <v>47.06</v>
      </c>
      <c r="AC95" s="89">
        <v>33.33</v>
      </c>
      <c r="AD95" s="89">
        <v>38</v>
      </c>
      <c r="AE95" s="89">
        <v>37.14</v>
      </c>
      <c r="AF95" s="89">
        <v>46.88</v>
      </c>
      <c r="AG95" s="89">
        <v>41.79</v>
      </c>
    </row>
    <row r="96" spans="3:34" s="167" customFormat="1" x14ac:dyDescent="0.25">
      <c r="C96" s="3" t="s">
        <v>7</v>
      </c>
      <c r="D96" s="89">
        <v>53.4</v>
      </c>
      <c r="E96" s="89">
        <v>58.99</v>
      </c>
      <c r="F96" s="89">
        <v>56.47</v>
      </c>
      <c r="G96" s="89">
        <v>45.36</v>
      </c>
      <c r="H96" s="89">
        <v>57.02</v>
      </c>
      <c r="I96" s="89">
        <v>51.66</v>
      </c>
      <c r="K96" s="255" t="s">
        <v>7</v>
      </c>
      <c r="L96" s="89">
        <v>22.53</v>
      </c>
      <c r="M96" s="89">
        <v>26.08</v>
      </c>
      <c r="N96" s="89">
        <v>24.48</v>
      </c>
      <c r="O96" s="89">
        <v>27.15</v>
      </c>
      <c r="P96" s="89">
        <v>23.1</v>
      </c>
      <c r="Q96" s="89">
        <v>24.96</v>
      </c>
      <c r="S96" s="76" t="s">
        <v>7</v>
      </c>
      <c r="T96" s="89">
        <v>75</v>
      </c>
      <c r="U96" s="89">
        <v>86.87</v>
      </c>
      <c r="V96" s="89">
        <v>82.99</v>
      </c>
      <c r="W96" s="89">
        <v>75.680000000000007</v>
      </c>
      <c r="X96" s="89">
        <v>85.43</v>
      </c>
      <c r="Y96" s="89">
        <v>81.94</v>
      </c>
      <c r="AA96" s="76" t="s">
        <v>7</v>
      </c>
      <c r="AB96" s="89">
        <v>28.81</v>
      </c>
      <c r="AC96" s="89">
        <v>28.57</v>
      </c>
      <c r="AD96" s="89">
        <v>28.68</v>
      </c>
      <c r="AE96" s="89">
        <v>48.72</v>
      </c>
      <c r="AF96" s="89">
        <v>53.62</v>
      </c>
      <c r="AG96" s="89">
        <v>51.85</v>
      </c>
    </row>
    <row r="97" spans="1:33" s="167" customFormat="1" x14ac:dyDescent="0.25">
      <c r="C97" s="3" t="s">
        <v>8</v>
      </c>
      <c r="D97" s="89">
        <v>32</v>
      </c>
      <c r="E97" s="89">
        <v>31.31</v>
      </c>
      <c r="F97" s="89">
        <v>31.59</v>
      </c>
      <c r="G97" s="89">
        <v>28.99</v>
      </c>
      <c r="H97" s="89">
        <v>45.13</v>
      </c>
      <c r="I97" s="89">
        <v>37.64</v>
      </c>
      <c r="K97" s="255" t="s">
        <v>8</v>
      </c>
      <c r="L97" s="89">
        <v>12</v>
      </c>
      <c r="M97" s="89">
        <v>14.95</v>
      </c>
      <c r="N97" s="89">
        <v>13.74</v>
      </c>
      <c r="O97" s="89">
        <v>23.08</v>
      </c>
      <c r="P97" s="89">
        <v>27.69</v>
      </c>
      <c r="Q97" s="89">
        <v>25.55</v>
      </c>
      <c r="S97" s="76" t="s">
        <v>8</v>
      </c>
      <c r="T97" s="89">
        <v>87.1</v>
      </c>
      <c r="U97" s="89">
        <v>87.78</v>
      </c>
      <c r="V97" s="89">
        <v>87.6</v>
      </c>
      <c r="W97" s="89">
        <v>80.95</v>
      </c>
      <c r="X97" s="89">
        <v>67.23</v>
      </c>
      <c r="Y97" s="89">
        <v>70.81</v>
      </c>
      <c r="AA97" s="76" t="s">
        <v>8</v>
      </c>
      <c r="AB97" s="89">
        <v>60</v>
      </c>
      <c r="AC97" s="89">
        <v>51.61</v>
      </c>
      <c r="AD97" s="89">
        <v>53.66</v>
      </c>
      <c r="AE97" s="89">
        <v>72.22</v>
      </c>
      <c r="AF97" s="89">
        <v>58.62</v>
      </c>
      <c r="AG97" s="89">
        <v>63.83</v>
      </c>
    </row>
    <row r="98" spans="1:33" s="167" customFormat="1" ht="15.75" customHeight="1" x14ac:dyDescent="0.25">
      <c r="C98" s="3" t="s">
        <v>44</v>
      </c>
      <c r="D98" s="89">
        <v>21.25</v>
      </c>
      <c r="E98" s="89">
        <v>24.32</v>
      </c>
      <c r="F98" s="89">
        <v>22.95</v>
      </c>
      <c r="G98" s="89">
        <v>35.020000000000003</v>
      </c>
      <c r="H98" s="89">
        <v>37.85</v>
      </c>
      <c r="I98" s="89">
        <v>36.72</v>
      </c>
      <c r="K98" s="255" t="s">
        <v>44</v>
      </c>
      <c r="L98" s="89">
        <v>18.98</v>
      </c>
      <c r="M98" s="89">
        <v>14.55</v>
      </c>
      <c r="N98" s="89">
        <v>16.52</v>
      </c>
      <c r="O98" s="89">
        <v>26.58</v>
      </c>
      <c r="P98" s="89">
        <v>24.86</v>
      </c>
      <c r="Q98" s="89">
        <v>25.55</v>
      </c>
      <c r="S98" s="76" t="s">
        <v>44</v>
      </c>
      <c r="T98" s="89">
        <v>60</v>
      </c>
      <c r="U98" s="89">
        <v>80</v>
      </c>
      <c r="V98" s="89">
        <v>68.569999999999993</v>
      </c>
      <c r="W98" s="89">
        <v>71.05</v>
      </c>
      <c r="X98" s="89">
        <v>87.5</v>
      </c>
      <c r="Y98" s="89">
        <v>81.37</v>
      </c>
      <c r="AA98" s="76" t="s">
        <v>44</v>
      </c>
      <c r="AB98" s="89">
        <v>12.5</v>
      </c>
      <c r="AC98" s="89">
        <v>33.33</v>
      </c>
      <c r="AD98" s="89">
        <v>18.18</v>
      </c>
      <c r="AE98" s="89">
        <v>72.22</v>
      </c>
      <c r="AF98" s="89">
        <v>41.18</v>
      </c>
      <c r="AG98" s="89">
        <v>57.14</v>
      </c>
    </row>
    <row r="99" spans="1:33" s="167" customFormat="1" x14ac:dyDescent="0.25">
      <c r="C99" s="79" t="s">
        <v>93</v>
      </c>
      <c r="D99" s="89">
        <v>57.66</v>
      </c>
      <c r="E99" s="89">
        <v>61.91</v>
      </c>
      <c r="F99" s="89">
        <v>59.9</v>
      </c>
      <c r="G99" s="89">
        <v>59.69</v>
      </c>
      <c r="H99" s="89">
        <v>66.3</v>
      </c>
      <c r="I99" s="89">
        <v>63.19</v>
      </c>
      <c r="K99" s="79" t="s">
        <v>93</v>
      </c>
      <c r="L99" s="3">
        <v>32.75</v>
      </c>
      <c r="M99" s="3">
        <v>34.369999999999997</v>
      </c>
      <c r="N99" s="3">
        <v>33.61</v>
      </c>
      <c r="O99" s="3">
        <v>39.64</v>
      </c>
      <c r="P99" s="3">
        <v>40.43</v>
      </c>
      <c r="Q99" s="3">
        <v>40.06</v>
      </c>
      <c r="S99" s="76" t="s">
        <v>93</v>
      </c>
      <c r="T99" s="3">
        <v>76.75</v>
      </c>
      <c r="U99" s="3">
        <v>83.75</v>
      </c>
      <c r="V99" s="3">
        <v>81.09</v>
      </c>
      <c r="W99" s="3">
        <v>85.02</v>
      </c>
      <c r="X99" s="3">
        <v>87.7</v>
      </c>
      <c r="Y99" s="3">
        <v>86.7</v>
      </c>
      <c r="AA99" s="76" t="s">
        <v>85</v>
      </c>
      <c r="AB99" s="3">
        <v>44.53</v>
      </c>
      <c r="AC99" s="3">
        <v>49.8</v>
      </c>
      <c r="AD99" s="3">
        <v>47.43</v>
      </c>
      <c r="AE99" s="3">
        <v>64.53</v>
      </c>
      <c r="AF99" s="3">
        <v>62.69</v>
      </c>
      <c r="AG99" s="3">
        <v>63.45</v>
      </c>
    </row>
    <row r="100" spans="1:33" s="167" customFormat="1" x14ac:dyDescent="0.25">
      <c r="C100" s="1" t="s">
        <v>339</v>
      </c>
      <c r="K100" s="253" t="s">
        <v>339</v>
      </c>
      <c r="S100" s="253" t="s">
        <v>339</v>
      </c>
      <c r="AA100" s="253" t="s">
        <v>339</v>
      </c>
    </row>
    <row r="101" spans="1:33" s="167" customFormat="1" ht="18" customHeight="1" x14ac:dyDescent="0.25">
      <c r="H101" s="1"/>
      <c r="Q101" s="1"/>
    </row>
    <row r="102" spans="1:33" s="167" customFormat="1" ht="15.75" customHeight="1" x14ac:dyDescent="0.25">
      <c r="H102" s="1"/>
      <c r="Q102" s="1"/>
    </row>
    <row r="103" spans="1:33" s="167" customFormat="1" x14ac:dyDescent="0.25">
      <c r="D103" s="1"/>
      <c r="E103" s="1"/>
      <c r="F103" s="1"/>
      <c r="G103" s="1"/>
      <c r="H103" s="1"/>
      <c r="I103" s="1"/>
      <c r="J103" s="1"/>
      <c r="K103" s="1"/>
      <c r="L103" s="1"/>
      <c r="M103" s="1"/>
      <c r="N103" s="1"/>
      <c r="O103" s="1"/>
      <c r="P103" s="1"/>
      <c r="Q103" s="1"/>
    </row>
    <row r="104" spans="1:33" s="167" customFormat="1" ht="15.6" customHeight="1" x14ac:dyDescent="0.25">
      <c r="H104" s="1"/>
      <c r="Q104" s="1"/>
    </row>
    <row r="105" spans="1:33" s="167" customFormat="1" ht="30" customHeight="1" x14ac:dyDescent="0.25">
      <c r="H105" s="1"/>
      <c r="Q105" s="1"/>
    </row>
    <row r="106" spans="1:33" ht="14.25" customHeight="1" x14ac:dyDescent="0.25">
      <c r="D106"/>
      <c r="E106"/>
      <c r="F106"/>
      <c r="G106"/>
      <c r="I106"/>
      <c r="J106"/>
      <c r="K106"/>
      <c r="L106"/>
      <c r="M106"/>
      <c r="N106"/>
      <c r="O106"/>
      <c r="P106"/>
    </row>
    <row r="107" spans="1:33" ht="14.25" customHeight="1" x14ac:dyDescent="0.25">
      <c r="D107"/>
      <c r="E107"/>
      <c r="F107"/>
      <c r="G107"/>
      <c r="I107"/>
      <c r="J107"/>
      <c r="K107"/>
      <c r="L107"/>
      <c r="M107"/>
      <c r="N107"/>
      <c r="O107"/>
      <c r="P107"/>
    </row>
    <row r="108" spans="1:33" ht="14.25" customHeight="1" x14ac:dyDescent="0.25">
      <c r="D108"/>
      <c r="E108"/>
      <c r="F108"/>
      <c r="G108"/>
      <c r="I108"/>
      <c r="J108"/>
      <c r="K108"/>
      <c r="L108"/>
      <c r="M108"/>
      <c r="N108"/>
      <c r="O108"/>
      <c r="P108"/>
    </row>
    <row r="109" spans="1:33" ht="14.25" customHeight="1" x14ac:dyDescent="0.25">
      <c r="D109"/>
      <c r="E109"/>
      <c r="F109"/>
      <c r="G109"/>
      <c r="I109"/>
      <c r="J109"/>
      <c r="K109"/>
      <c r="L109"/>
      <c r="M109"/>
      <c r="N109"/>
      <c r="O109"/>
      <c r="P109"/>
    </row>
    <row r="110" spans="1:33" ht="14.25" customHeight="1" x14ac:dyDescent="0.25">
      <c r="D110"/>
      <c r="E110"/>
      <c r="F110"/>
      <c r="G110"/>
      <c r="I110"/>
      <c r="J110"/>
      <c r="K110"/>
      <c r="L110"/>
      <c r="M110"/>
      <c r="N110"/>
      <c r="O110"/>
      <c r="P110"/>
    </row>
    <row r="111" spans="1:33" ht="14.25" customHeight="1" x14ac:dyDescent="0.25">
      <c r="A111" t="s">
        <v>68</v>
      </c>
      <c r="D111"/>
      <c r="E111"/>
      <c r="F111"/>
      <c r="G111"/>
      <c r="I111"/>
      <c r="J111"/>
      <c r="K111"/>
      <c r="L111"/>
      <c r="M111"/>
      <c r="N111"/>
      <c r="O111"/>
      <c r="P111"/>
    </row>
    <row r="112" spans="1:33" ht="14.25" customHeight="1" x14ac:dyDescent="0.25">
      <c r="D112"/>
      <c r="E112"/>
      <c r="F112"/>
      <c r="G112"/>
      <c r="I112"/>
      <c r="J112"/>
      <c r="K112"/>
      <c r="L112"/>
      <c r="M112"/>
      <c r="N112"/>
      <c r="O112"/>
      <c r="P112"/>
    </row>
    <row r="113" spans="4:16" ht="14.25" customHeight="1" x14ac:dyDescent="0.25">
      <c r="D113"/>
      <c r="E113"/>
      <c r="F113"/>
      <c r="G113"/>
      <c r="I113"/>
      <c r="J113"/>
      <c r="K113"/>
      <c r="L113"/>
      <c r="M113"/>
      <c r="N113"/>
      <c r="O113"/>
      <c r="P113"/>
    </row>
    <row r="114" spans="4:16" ht="14.25" customHeight="1" x14ac:dyDescent="0.25">
      <c r="D114"/>
      <c r="E114"/>
      <c r="F114"/>
      <c r="G114"/>
      <c r="I114"/>
      <c r="J114"/>
      <c r="K114"/>
      <c r="L114"/>
      <c r="M114"/>
      <c r="N114"/>
      <c r="O114"/>
      <c r="P114"/>
    </row>
    <row r="115" spans="4:16" ht="14.25" customHeight="1" x14ac:dyDescent="0.25">
      <c r="I115"/>
      <c r="J115"/>
      <c r="K115"/>
      <c r="L115"/>
      <c r="M115"/>
      <c r="N115"/>
      <c r="O115"/>
      <c r="P115"/>
    </row>
    <row r="116" spans="4:16" ht="14.25" customHeight="1" x14ac:dyDescent="0.25">
      <c r="I116"/>
      <c r="J116"/>
      <c r="K116"/>
      <c r="L116"/>
      <c r="M116"/>
      <c r="N116"/>
      <c r="O116"/>
      <c r="P116"/>
    </row>
    <row r="117" spans="4:16" ht="14.25" customHeight="1" x14ac:dyDescent="0.25">
      <c r="I117"/>
      <c r="J117"/>
      <c r="K117"/>
      <c r="L117"/>
      <c r="M117"/>
      <c r="N117"/>
      <c r="O117"/>
      <c r="P117"/>
    </row>
    <row r="118" spans="4:16" ht="14.25" customHeight="1" x14ac:dyDescent="0.25">
      <c r="I118"/>
      <c r="J118"/>
      <c r="K118"/>
      <c r="L118"/>
      <c r="M118"/>
      <c r="N118"/>
      <c r="O118"/>
      <c r="P118"/>
    </row>
    <row r="119" spans="4:16" ht="14.25" customHeight="1" x14ac:dyDescent="0.25">
      <c r="I119"/>
      <c r="J119"/>
      <c r="K119"/>
      <c r="L119"/>
      <c r="M119"/>
      <c r="N119"/>
      <c r="O119"/>
      <c r="P119"/>
    </row>
    <row r="120" spans="4:16" ht="14.25" customHeight="1" x14ac:dyDescent="0.25">
      <c r="I120"/>
      <c r="J120"/>
      <c r="K120"/>
      <c r="L120"/>
      <c r="M120"/>
      <c r="N120"/>
      <c r="O120"/>
      <c r="P120"/>
    </row>
    <row r="123" spans="4:16" ht="15.75" customHeight="1" x14ac:dyDescent="0.25">
      <c r="D123"/>
      <c r="E123"/>
      <c r="F123"/>
      <c r="G123"/>
      <c r="I123"/>
      <c r="J123"/>
      <c r="K123"/>
      <c r="L123"/>
      <c r="M123"/>
      <c r="N123"/>
      <c r="O123"/>
      <c r="P123"/>
    </row>
    <row r="124" spans="4:16" ht="29.25" customHeight="1" x14ac:dyDescent="0.25">
      <c r="D124"/>
      <c r="E124"/>
      <c r="F124"/>
      <c r="G124"/>
      <c r="I124"/>
      <c r="J124"/>
      <c r="K124"/>
      <c r="L124"/>
      <c r="M124"/>
      <c r="N124"/>
      <c r="O124"/>
      <c r="P124"/>
    </row>
    <row r="125" spans="4:16" ht="15.75" customHeight="1" x14ac:dyDescent="0.25">
      <c r="D125"/>
      <c r="E125"/>
      <c r="F125"/>
      <c r="G125"/>
      <c r="I125"/>
      <c r="J125"/>
      <c r="K125"/>
      <c r="L125"/>
      <c r="M125"/>
      <c r="N125"/>
      <c r="O125"/>
      <c r="P125"/>
    </row>
    <row r="126" spans="4:16" ht="15.75" customHeight="1" x14ac:dyDescent="0.25">
      <c r="D126"/>
      <c r="E126"/>
      <c r="F126"/>
      <c r="G126"/>
      <c r="I126"/>
      <c r="J126"/>
      <c r="K126"/>
      <c r="L126"/>
      <c r="M126"/>
      <c r="N126"/>
      <c r="O126"/>
      <c r="P126"/>
    </row>
    <row r="127" spans="4:16" ht="15.75" customHeight="1" x14ac:dyDescent="0.25">
      <c r="D127"/>
      <c r="E127"/>
      <c r="F127"/>
      <c r="G127"/>
      <c r="I127"/>
      <c r="J127"/>
      <c r="K127"/>
      <c r="L127"/>
      <c r="M127"/>
      <c r="N127"/>
      <c r="O127"/>
      <c r="P127"/>
    </row>
    <row r="128" spans="4:16" ht="15.75" customHeight="1" x14ac:dyDescent="0.25">
      <c r="D128"/>
      <c r="E128"/>
      <c r="F128"/>
      <c r="G128"/>
      <c r="I128"/>
      <c r="J128"/>
      <c r="K128"/>
      <c r="L128"/>
      <c r="M128"/>
      <c r="N128"/>
      <c r="O128"/>
      <c r="P128"/>
    </row>
    <row r="129" spans="4:16" ht="15.75" customHeight="1" x14ac:dyDescent="0.25">
      <c r="D129"/>
      <c r="E129"/>
      <c r="F129"/>
      <c r="G129"/>
      <c r="I129"/>
      <c r="J129"/>
      <c r="K129"/>
      <c r="L129"/>
      <c r="M129"/>
      <c r="N129"/>
      <c r="O129"/>
      <c r="P129"/>
    </row>
    <row r="130" spans="4:16" ht="15.75" customHeight="1" x14ac:dyDescent="0.25">
      <c r="D130"/>
      <c r="E130"/>
      <c r="F130"/>
      <c r="G130"/>
      <c r="I130"/>
      <c r="J130"/>
      <c r="K130"/>
      <c r="L130"/>
      <c r="M130"/>
      <c r="N130"/>
      <c r="O130"/>
      <c r="P130"/>
    </row>
    <row r="131" spans="4:16" ht="15.75" customHeight="1" x14ac:dyDescent="0.25">
      <c r="D131"/>
      <c r="E131"/>
      <c r="F131"/>
      <c r="G131"/>
      <c r="I131"/>
      <c r="J131"/>
      <c r="K131"/>
      <c r="L131"/>
      <c r="M131"/>
      <c r="N131"/>
      <c r="O131"/>
      <c r="P131"/>
    </row>
    <row r="132" spans="4:16" ht="15.75" customHeight="1" x14ac:dyDescent="0.25">
      <c r="D132"/>
      <c r="E132"/>
      <c r="F132"/>
      <c r="G132"/>
      <c r="I132"/>
      <c r="J132"/>
      <c r="K132"/>
      <c r="L132"/>
      <c r="M132"/>
      <c r="N132"/>
      <c r="O132"/>
      <c r="P132"/>
    </row>
    <row r="133" spans="4:16" ht="15.75" customHeight="1" x14ac:dyDescent="0.25">
      <c r="D133"/>
      <c r="E133"/>
      <c r="F133"/>
      <c r="G133"/>
      <c r="I133"/>
      <c r="J133"/>
      <c r="K133"/>
      <c r="L133"/>
      <c r="M133"/>
      <c r="N133"/>
      <c r="O133"/>
      <c r="P133"/>
    </row>
    <row r="134" spans="4:16" ht="15.75" customHeight="1" x14ac:dyDescent="0.25">
      <c r="I134"/>
      <c r="J134"/>
      <c r="K134"/>
      <c r="L134"/>
      <c r="M134"/>
      <c r="N134"/>
      <c r="O134"/>
      <c r="P134"/>
    </row>
    <row r="135" spans="4:16" ht="15.75" customHeight="1" x14ac:dyDescent="0.25">
      <c r="D135"/>
      <c r="E135"/>
      <c r="F135"/>
      <c r="G135"/>
      <c r="I135"/>
      <c r="J135"/>
      <c r="K135"/>
      <c r="L135"/>
      <c r="M135"/>
      <c r="N135"/>
      <c r="O135"/>
      <c r="P135"/>
    </row>
    <row r="136" spans="4:16" ht="15.75" customHeight="1" x14ac:dyDescent="0.25">
      <c r="D136"/>
      <c r="E136"/>
      <c r="F136"/>
      <c r="G136"/>
      <c r="I136"/>
      <c r="J136"/>
      <c r="K136"/>
      <c r="L136"/>
      <c r="M136"/>
      <c r="N136"/>
      <c r="O136"/>
      <c r="P136"/>
    </row>
    <row r="137" spans="4:16" ht="15.75" customHeight="1" x14ac:dyDescent="0.25">
      <c r="D137"/>
      <c r="E137"/>
      <c r="F137"/>
      <c r="G137"/>
      <c r="I137"/>
      <c r="J137"/>
      <c r="K137"/>
      <c r="L137"/>
      <c r="M137"/>
      <c r="N137"/>
      <c r="O137"/>
      <c r="P137"/>
    </row>
    <row r="138" spans="4:16" ht="15.75" customHeight="1" x14ac:dyDescent="0.25">
      <c r="D138"/>
      <c r="E138"/>
      <c r="F138"/>
      <c r="G138"/>
      <c r="I138"/>
      <c r="J138"/>
      <c r="K138"/>
      <c r="L138"/>
      <c r="M138"/>
      <c r="N138"/>
      <c r="O138"/>
      <c r="P138"/>
    </row>
    <row r="139" spans="4:16" ht="15.75" customHeight="1" x14ac:dyDescent="0.25">
      <c r="D139"/>
      <c r="E139"/>
      <c r="F139"/>
      <c r="G139"/>
      <c r="I139"/>
      <c r="J139"/>
      <c r="K139"/>
      <c r="L139"/>
      <c r="M139"/>
      <c r="N139"/>
      <c r="O139"/>
      <c r="P139"/>
    </row>
    <row r="140" spans="4:16" ht="15.75" customHeight="1" x14ac:dyDescent="0.25">
      <c r="D140"/>
      <c r="E140"/>
      <c r="F140"/>
      <c r="G140"/>
    </row>
    <row r="141" spans="4:16" ht="15.75" customHeight="1" x14ac:dyDescent="0.25">
      <c r="D141"/>
      <c r="E141"/>
      <c r="F141"/>
      <c r="G141"/>
    </row>
    <row r="142" spans="4:16" ht="18" customHeight="1" x14ac:dyDescent="0.25">
      <c r="D142"/>
      <c r="E142"/>
      <c r="F142"/>
      <c r="G142"/>
      <c r="I142"/>
      <c r="J142"/>
      <c r="K142"/>
      <c r="L142"/>
      <c r="M142"/>
      <c r="N142"/>
      <c r="O142"/>
      <c r="P142"/>
    </row>
    <row r="143" spans="4:16" ht="15.75" customHeight="1" x14ac:dyDescent="0.25">
      <c r="D143"/>
      <c r="E143"/>
      <c r="F143"/>
      <c r="G143"/>
      <c r="I143"/>
      <c r="J143"/>
      <c r="K143"/>
      <c r="L143"/>
      <c r="M143"/>
      <c r="N143"/>
      <c r="O143"/>
      <c r="P143"/>
    </row>
    <row r="144" spans="4:16" ht="15.75" customHeight="1" x14ac:dyDescent="0.25">
      <c r="D144"/>
      <c r="E144"/>
      <c r="F144"/>
      <c r="G144"/>
      <c r="I144"/>
      <c r="J144"/>
      <c r="K144"/>
      <c r="L144"/>
      <c r="M144"/>
      <c r="N144"/>
      <c r="O144"/>
      <c r="P144"/>
    </row>
    <row r="145" spans="3:16" ht="18" customHeight="1" x14ac:dyDescent="0.25">
      <c r="D145"/>
      <c r="E145"/>
      <c r="F145"/>
      <c r="G145"/>
      <c r="I145"/>
      <c r="J145"/>
      <c r="K145"/>
      <c r="L145"/>
      <c r="M145"/>
      <c r="N145"/>
      <c r="O145"/>
      <c r="P145"/>
    </row>
    <row r="146" spans="3:16" ht="21.75" customHeight="1" x14ac:dyDescent="0.25">
      <c r="D146"/>
      <c r="E146"/>
      <c r="F146"/>
      <c r="G146"/>
      <c r="I146"/>
      <c r="J146"/>
      <c r="K146"/>
      <c r="L146"/>
      <c r="M146"/>
      <c r="N146"/>
      <c r="O146"/>
      <c r="P146"/>
    </row>
    <row r="147" spans="3:16" ht="16.5" customHeight="1" x14ac:dyDescent="0.25">
      <c r="D147"/>
      <c r="E147"/>
      <c r="F147"/>
      <c r="G147"/>
      <c r="I147"/>
      <c r="J147"/>
      <c r="K147"/>
      <c r="L147"/>
      <c r="M147"/>
      <c r="N147"/>
      <c r="O147"/>
      <c r="P147"/>
    </row>
    <row r="148" spans="3:16" ht="16.5" customHeight="1" x14ac:dyDescent="0.25">
      <c r="D148"/>
      <c r="E148"/>
      <c r="F148"/>
      <c r="G148"/>
      <c r="I148"/>
      <c r="J148"/>
      <c r="K148"/>
      <c r="L148"/>
      <c r="M148"/>
      <c r="N148"/>
      <c r="O148"/>
      <c r="P148"/>
    </row>
    <row r="149" spans="3:16" ht="16.5" customHeight="1" x14ac:dyDescent="0.25">
      <c r="D149"/>
      <c r="E149"/>
      <c r="F149"/>
      <c r="G149"/>
      <c r="I149"/>
      <c r="J149"/>
      <c r="K149"/>
      <c r="L149"/>
      <c r="M149"/>
      <c r="N149"/>
      <c r="O149"/>
      <c r="P149"/>
    </row>
    <row r="150" spans="3:16" ht="16.5" customHeight="1" x14ac:dyDescent="0.25">
      <c r="D150"/>
      <c r="E150"/>
      <c r="F150"/>
      <c r="G150"/>
      <c r="I150"/>
      <c r="J150"/>
      <c r="K150"/>
      <c r="L150"/>
      <c r="M150"/>
      <c r="N150"/>
      <c r="O150"/>
      <c r="P150"/>
    </row>
    <row r="151" spans="3:16" ht="16.5" customHeight="1" x14ac:dyDescent="0.25">
      <c r="D151"/>
      <c r="E151"/>
      <c r="F151"/>
      <c r="G151"/>
      <c r="I151"/>
      <c r="J151"/>
      <c r="K151"/>
      <c r="L151"/>
      <c r="M151"/>
      <c r="N151"/>
      <c r="O151"/>
      <c r="P151"/>
    </row>
    <row r="152" spans="3:16" ht="16.5" customHeight="1" x14ac:dyDescent="0.25">
      <c r="D152"/>
      <c r="E152"/>
      <c r="F152"/>
      <c r="G152"/>
      <c r="I152"/>
      <c r="J152"/>
      <c r="K152"/>
      <c r="L152"/>
      <c r="M152"/>
      <c r="N152"/>
      <c r="O152"/>
      <c r="P152"/>
    </row>
    <row r="153" spans="3:16" ht="16.5" customHeight="1" x14ac:dyDescent="0.25">
      <c r="C153" s="369" t="s">
        <v>65</v>
      </c>
      <c r="D153" s="369"/>
      <c r="E153" s="369"/>
      <c r="F153" s="369"/>
      <c r="G153" s="370"/>
      <c r="I153"/>
      <c r="J153"/>
      <c r="K153"/>
      <c r="L153"/>
      <c r="M153"/>
      <c r="N153"/>
      <c r="O153"/>
      <c r="P153"/>
    </row>
    <row r="154" spans="3:16" ht="16.5" customHeight="1" x14ac:dyDescent="0.25">
      <c r="I154"/>
      <c r="J154"/>
      <c r="K154"/>
      <c r="L154"/>
      <c r="M154"/>
      <c r="N154"/>
      <c r="O154"/>
      <c r="P154"/>
    </row>
    <row r="155" spans="3:16" ht="16.5" customHeight="1" x14ac:dyDescent="0.25">
      <c r="I155"/>
      <c r="J155"/>
      <c r="K155"/>
      <c r="L155"/>
      <c r="M155"/>
      <c r="N155"/>
      <c r="O155"/>
      <c r="P155"/>
    </row>
    <row r="156" spans="3:16" ht="16.5" customHeight="1" x14ac:dyDescent="0.25">
      <c r="I156"/>
      <c r="J156"/>
      <c r="K156"/>
      <c r="L156"/>
      <c r="M156"/>
      <c r="N156"/>
      <c r="O156"/>
      <c r="P156"/>
    </row>
    <row r="157" spans="3:16" ht="16.5" customHeight="1" x14ac:dyDescent="0.25">
      <c r="I157"/>
      <c r="J157"/>
      <c r="K157"/>
      <c r="L157"/>
      <c r="M157"/>
      <c r="N157"/>
      <c r="O157"/>
      <c r="P157"/>
    </row>
    <row r="158" spans="3:16" ht="16.5" customHeight="1" x14ac:dyDescent="0.25">
      <c r="I158"/>
      <c r="J158"/>
      <c r="K158"/>
      <c r="L158"/>
      <c r="M158"/>
      <c r="N158"/>
      <c r="O158"/>
      <c r="P158"/>
    </row>
    <row r="159" spans="3:16" ht="21.75" customHeight="1" x14ac:dyDescent="0.25"/>
  </sheetData>
  <mergeCells count="69">
    <mergeCell ref="W87:Y87"/>
    <mergeCell ref="S85:Y85"/>
    <mergeCell ref="O86:Q86"/>
    <mergeCell ref="K85:Q85"/>
    <mergeCell ref="S74:V74"/>
    <mergeCell ref="K74:N74"/>
    <mergeCell ref="R38:U38"/>
    <mergeCell ref="V38:V39"/>
    <mergeCell ref="O38:O39"/>
    <mergeCell ref="P38:P39"/>
    <mergeCell ref="T87:V87"/>
    <mergeCell ref="T86:V86"/>
    <mergeCell ref="AE87:AG87"/>
    <mergeCell ref="AB87:AD87"/>
    <mergeCell ref="AB86:AD86"/>
    <mergeCell ref="D9:H9"/>
    <mergeCell ref="I9:I11"/>
    <mergeCell ref="J9:N9"/>
    <mergeCell ref="O9:O11"/>
    <mergeCell ref="P9:U9"/>
    <mergeCell ref="D10:D11"/>
    <mergeCell ref="E10:F10"/>
    <mergeCell ref="G10:G11"/>
    <mergeCell ref="H10:H11"/>
    <mergeCell ref="J10:J11"/>
    <mergeCell ref="K10:L10"/>
    <mergeCell ref="M10:M11"/>
    <mergeCell ref="C69:F69"/>
    <mergeCell ref="S10:S11"/>
    <mergeCell ref="AA85:AG85"/>
    <mergeCell ref="W38:W39"/>
    <mergeCell ref="AA74:AD74"/>
    <mergeCell ref="AA75:AD75"/>
    <mergeCell ref="C35:W35"/>
    <mergeCell ref="C36:W36"/>
    <mergeCell ref="C37:C39"/>
    <mergeCell ref="D37:I37"/>
    <mergeCell ref="J37:J39"/>
    <mergeCell ref="K37:P37"/>
    <mergeCell ref="Q37:Q39"/>
    <mergeCell ref="R37:W37"/>
    <mergeCell ref="D38:G38"/>
    <mergeCell ref="H38:H39"/>
    <mergeCell ref="I38:I39"/>
    <mergeCell ref="C2:J2"/>
    <mergeCell ref="C74:F74"/>
    <mergeCell ref="C85:I85"/>
    <mergeCell ref="O87:Q87"/>
    <mergeCell ref="C7:U7"/>
    <mergeCell ref="C8:U8"/>
    <mergeCell ref="C9:C11"/>
    <mergeCell ref="G87:I87"/>
    <mergeCell ref="C86:F86"/>
    <mergeCell ref="D87:F87"/>
    <mergeCell ref="C30:U30"/>
    <mergeCell ref="T10:T11"/>
    <mergeCell ref="U10:U11"/>
    <mergeCell ref="N10:N11"/>
    <mergeCell ref="P10:P11"/>
    <mergeCell ref="Q10:R10"/>
    <mergeCell ref="C153:G153"/>
    <mergeCell ref="L86:N86"/>
    <mergeCell ref="D84:G84"/>
    <mergeCell ref="L87:N87"/>
    <mergeCell ref="C3:J3"/>
    <mergeCell ref="C31:F31"/>
    <mergeCell ref="C5:J5"/>
    <mergeCell ref="K38:N38"/>
    <mergeCell ref="D75:F75"/>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Q101"/>
  <sheetViews>
    <sheetView tabSelected="1" topLeftCell="A57" zoomScaleNormal="100" workbookViewId="0">
      <selection activeCell="L61" sqref="L61"/>
    </sheetView>
  </sheetViews>
  <sheetFormatPr defaultRowHeight="15" x14ac:dyDescent="0.25"/>
  <cols>
    <col min="2" max="2" width="17.42578125" bestFit="1" customWidth="1"/>
    <col min="11" max="11" width="9.85546875" bestFit="1" customWidth="1"/>
    <col min="12" max="12" width="11.28515625" customWidth="1"/>
    <col min="13" max="13" width="17.42578125" bestFit="1" customWidth="1"/>
    <col min="14" max="14" width="14.42578125" customWidth="1"/>
    <col min="15" max="15" width="10.28515625" customWidth="1"/>
    <col min="16" max="16" width="21" customWidth="1"/>
    <col min="17" max="17" width="16.7109375" customWidth="1"/>
    <col min="21" max="21" width="1.7109375" customWidth="1"/>
  </cols>
  <sheetData>
    <row r="2" spans="2:17" ht="18" customHeight="1" x14ac:dyDescent="0.25">
      <c r="B2" s="415" t="s">
        <v>21</v>
      </c>
      <c r="C2" s="415"/>
      <c r="D2" s="415"/>
      <c r="E2" s="415"/>
      <c r="F2" s="415"/>
      <c r="G2" s="415"/>
      <c r="H2" s="415"/>
      <c r="I2" s="415"/>
      <c r="J2" s="415"/>
    </row>
    <row r="3" spans="2:17" ht="32.25" customHeight="1" x14ac:dyDescent="0.25">
      <c r="B3" s="416" t="s">
        <v>50</v>
      </c>
      <c r="C3" s="416"/>
      <c r="D3" s="416"/>
      <c r="E3" s="416"/>
      <c r="F3" s="416"/>
      <c r="G3" s="416"/>
      <c r="H3" s="416"/>
      <c r="I3" s="416"/>
      <c r="J3" s="416"/>
    </row>
    <row r="4" spans="2:17" x14ac:dyDescent="0.25">
      <c r="B4" s="418" t="s">
        <v>15</v>
      </c>
      <c r="C4" s="418"/>
      <c r="D4" s="418"/>
      <c r="E4" s="418"/>
      <c r="F4" s="418"/>
      <c r="G4" s="418"/>
      <c r="H4" s="418"/>
      <c r="I4" s="418"/>
      <c r="J4" s="418"/>
    </row>
    <row r="5" spans="2:17" ht="67.5" customHeight="1" x14ac:dyDescent="0.25">
      <c r="B5" s="417" t="s">
        <v>51</v>
      </c>
      <c r="C5" s="417"/>
      <c r="D5" s="417"/>
      <c r="E5" s="417"/>
      <c r="F5" s="417"/>
      <c r="G5" s="417"/>
      <c r="H5" s="417"/>
      <c r="I5" s="417"/>
      <c r="J5" s="417"/>
      <c r="K5" s="81"/>
      <c r="L5" s="81"/>
      <c r="M5" s="81"/>
      <c r="N5" s="81"/>
      <c r="O5" s="81"/>
      <c r="P5" s="81"/>
      <c r="Q5" s="81"/>
    </row>
    <row r="8" spans="2:17" x14ac:dyDescent="0.25">
      <c r="B8" s="420" t="s">
        <v>309</v>
      </c>
      <c r="C8" s="420"/>
      <c r="D8" s="420"/>
      <c r="E8" s="420"/>
      <c r="F8" s="420"/>
      <c r="G8" s="420"/>
    </row>
    <row r="9" spans="2:17" x14ac:dyDescent="0.25">
      <c r="B9" s="141"/>
      <c r="C9" s="141"/>
      <c r="D9" s="141"/>
      <c r="E9" s="141"/>
      <c r="F9" s="141"/>
      <c r="G9" s="141"/>
    </row>
    <row r="10" spans="2:17" x14ac:dyDescent="0.25">
      <c r="B10" s="421" t="s">
        <v>148</v>
      </c>
      <c r="C10" s="422"/>
      <c r="D10" s="422"/>
      <c r="E10" s="422"/>
      <c r="F10" s="422"/>
      <c r="G10" s="422"/>
      <c r="H10" s="422"/>
      <c r="I10" s="422"/>
      <c r="J10" s="422"/>
      <c r="K10" s="422"/>
      <c r="L10" s="422"/>
      <c r="M10" s="422"/>
      <c r="N10" s="423"/>
    </row>
    <row r="11" spans="2:17" ht="31.5" customHeight="1" x14ac:dyDescent="0.25">
      <c r="B11" s="393" t="s">
        <v>149</v>
      </c>
      <c r="C11" s="394"/>
      <c r="D11" s="394"/>
      <c r="E11" s="395"/>
      <c r="F11" s="395"/>
      <c r="G11" s="395"/>
      <c r="H11" s="395"/>
      <c r="I11" s="396"/>
      <c r="J11" s="396"/>
      <c r="K11" s="396"/>
      <c r="L11" s="396"/>
      <c r="M11" s="396"/>
      <c r="N11" s="397"/>
    </row>
    <row r="12" spans="2:17" ht="135.75" customHeight="1" x14ac:dyDescent="0.25">
      <c r="B12" s="119"/>
      <c r="C12" s="120" t="s">
        <v>311</v>
      </c>
      <c r="D12" s="120" t="s">
        <v>150</v>
      </c>
      <c r="E12" s="120" t="s">
        <v>312</v>
      </c>
      <c r="F12" s="121" t="s">
        <v>313</v>
      </c>
      <c r="G12" s="120" t="s">
        <v>314</v>
      </c>
      <c r="H12" s="120" t="s">
        <v>151</v>
      </c>
      <c r="I12" s="120" t="s">
        <v>315</v>
      </c>
      <c r="J12" s="120" t="s">
        <v>152</v>
      </c>
      <c r="K12" s="120" t="s">
        <v>316</v>
      </c>
      <c r="L12" s="122" t="s">
        <v>317</v>
      </c>
      <c r="M12" s="120" t="s">
        <v>318</v>
      </c>
      <c r="N12" s="123" t="s">
        <v>319</v>
      </c>
    </row>
    <row r="13" spans="2:17" x14ac:dyDescent="0.25">
      <c r="B13" s="124"/>
      <c r="C13" s="125"/>
      <c r="D13" s="125"/>
      <c r="E13" s="126"/>
      <c r="F13" s="126"/>
      <c r="G13" s="126"/>
      <c r="H13" s="126"/>
      <c r="I13" s="126"/>
      <c r="J13" s="126"/>
      <c r="K13" s="126"/>
      <c r="L13" s="126"/>
      <c r="M13" s="126"/>
      <c r="N13" s="127"/>
    </row>
    <row r="14" spans="2:17" x14ac:dyDescent="0.25">
      <c r="B14" s="128" t="s">
        <v>10</v>
      </c>
      <c r="C14" s="129">
        <v>104.9648182367155</v>
      </c>
      <c r="D14" s="130">
        <v>539.24719929885498</v>
      </c>
      <c r="E14" s="131">
        <v>85.052253568428483</v>
      </c>
      <c r="F14" s="130">
        <v>1695.0180497665124</v>
      </c>
      <c r="G14" s="131">
        <v>96.876319794923191</v>
      </c>
      <c r="H14" s="130">
        <v>488.76505029189343</v>
      </c>
      <c r="I14" s="131">
        <v>66.035955732443611</v>
      </c>
      <c r="J14" s="130">
        <v>568.5572461219881</v>
      </c>
      <c r="K14" s="131">
        <v>49.374487800860294</v>
      </c>
      <c r="L14" s="130">
        <v>1660.0436076096544</v>
      </c>
      <c r="M14" s="131">
        <v>23.484201510175442</v>
      </c>
      <c r="N14" s="132">
        <v>1280.3945189157666</v>
      </c>
    </row>
    <row r="15" spans="2:17" x14ac:dyDescent="0.25">
      <c r="B15" s="133"/>
      <c r="C15" s="129"/>
      <c r="D15" s="130"/>
      <c r="E15" s="131"/>
      <c r="F15" s="130"/>
      <c r="G15" s="131"/>
      <c r="H15" s="130"/>
      <c r="I15" s="131"/>
      <c r="J15" s="130"/>
      <c r="K15" s="131"/>
      <c r="L15" s="130"/>
      <c r="M15" s="131"/>
      <c r="N15" s="132"/>
    </row>
    <row r="16" spans="2:17" x14ac:dyDescent="0.25">
      <c r="B16" s="134" t="s">
        <v>41</v>
      </c>
      <c r="C16" s="129"/>
      <c r="D16" s="130"/>
      <c r="E16" s="131"/>
      <c r="F16" s="130"/>
      <c r="G16" s="131"/>
      <c r="H16" s="130"/>
      <c r="I16" s="131"/>
      <c r="J16" s="130"/>
      <c r="K16" s="131"/>
      <c r="L16" s="130"/>
      <c r="M16" s="131"/>
      <c r="N16" s="132"/>
    </row>
    <row r="17" spans="2:14" x14ac:dyDescent="0.25">
      <c r="B17" s="135" t="s">
        <v>11</v>
      </c>
      <c r="C17" s="136">
        <v>94.075683104637918</v>
      </c>
      <c r="D17" s="137">
        <v>271.7986513075582</v>
      </c>
      <c r="E17" s="138">
        <v>80.010410354722339</v>
      </c>
      <c r="F17" s="137">
        <v>833.41787029994589</v>
      </c>
      <c r="G17" s="138">
        <v>97.420851460286713</v>
      </c>
      <c r="H17" s="137">
        <v>234.04389086526839</v>
      </c>
      <c r="I17" s="138">
        <v>58.388692996219064</v>
      </c>
      <c r="J17" s="137">
        <v>284.78660809522023</v>
      </c>
      <c r="K17" s="138">
        <v>41.07970042146578</v>
      </c>
      <c r="L17" s="137">
        <v>841.94447666211215</v>
      </c>
      <c r="M17" s="138">
        <v>19.400235256434357</v>
      </c>
      <c r="N17" s="139">
        <v>670.44870798511363</v>
      </c>
    </row>
    <row r="18" spans="2:14" x14ac:dyDescent="0.25">
      <c r="B18" s="135" t="s">
        <v>12</v>
      </c>
      <c r="C18" s="136">
        <v>116.03106729670579</v>
      </c>
      <c r="D18" s="137">
        <v>267.44854799129661</v>
      </c>
      <c r="E18" s="138">
        <v>89.929181793019239</v>
      </c>
      <c r="F18" s="137">
        <v>861.60017946656933</v>
      </c>
      <c r="G18" s="138">
        <v>96.375991082742942</v>
      </c>
      <c r="H18" s="137">
        <v>254.7211594266243</v>
      </c>
      <c r="I18" s="138">
        <v>73.710597587592062</v>
      </c>
      <c r="J18" s="137">
        <v>283.7706380267677</v>
      </c>
      <c r="K18" s="138">
        <v>57.911045480709035</v>
      </c>
      <c r="L18" s="137">
        <v>818.09913094754199</v>
      </c>
      <c r="M18" s="138">
        <v>27.973272259096298</v>
      </c>
      <c r="N18" s="139">
        <v>609.94581093065176</v>
      </c>
    </row>
    <row r="19" spans="2:14" x14ac:dyDescent="0.25">
      <c r="B19" s="128" t="s">
        <v>42</v>
      </c>
      <c r="C19" s="136"/>
      <c r="D19" s="137"/>
      <c r="E19" s="138"/>
      <c r="F19" s="137"/>
      <c r="G19" s="138"/>
      <c r="H19" s="137"/>
      <c r="I19" s="138"/>
      <c r="J19" s="137"/>
      <c r="K19" s="138"/>
      <c r="L19" s="137"/>
      <c r="M19" s="138"/>
      <c r="N19" s="139"/>
    </row>
    <row r="20" spans="2:14" x14ac:dyDescent="0.25">
      <c r="B20" s="140" t="s">
        <v>43</v>
      </c>
      <c r="C20" s="136">
        <v>109.683976440571</v>
      </c>
      <c r="D20" s="137">
        <v>362.47217224488247</v>
      </c>
      <c r="E20" s="138">
        <v>88.749485048771746</v>
      </c>
      <c r="F20" s="137">
        <v>1167.6976820283933</v>
      </c>
      <c r="G20" s="138">
        <v>98.37588592913238</v>
      </c>
      <c r="H20" s="137">
        <v>349.00775933291857</v>
      </c>
      <c r="I20" s="138">
        <v>72.398845037144071</v>
      </c>
      <c r="J20" s="137">
        <v>384.70046451283218</v>
      </c>
      <c r="K20" s="138">
        <v>53.620816964718443</v>
      </c>
      <c r="L20" s="137">
        <v>1262.3835468334551</v>
      </c>
      <c r="M20" s="138">
        <v>26.362143498102803</v>
      </c>
      <c r="N20" s="139">
        <v>984.18265516527208</v>
      </c>
    </row>
    <row r="21" spans="2:14" x14ac:dyDescent="0.25">
      <c r="B21" s="140" t="s">
        <v>53</v>
      </c>
      <c r="C21" s="136">
        <v>101.34732642032964</v>
      </c>
      <c r="D21" s="137">
        <v>98.518661584524537</v>
      </c>
      <c r="E21" s="138">
        <v>85.552930158177929</v>
      </c>
      <c r="F21" s="137">
        <v>334.96509096654756</v>
      </c>
      <c r="G21" s="138">
        <v>93.567877718869269</v>
      </c>
      <c r="H21" s="137">
        <v>97.70975616616569</v>
      </c>
      <c r="I21" s="138">
        <v>62.892621571174502</v>
      </c>
      <c r="J21" s="137">
        <v>119.1727301672376</v>
      </c>
      <c r="K21" s="138">
        <v>43.996210280340847</v>
      </c>
      <c r="L21" s="137">
        <v>281.55420080854645</v>
      </c>
      <c r="M21" s="138">
        <v>18.803648755842573</v>
      </c>
      <c r="N21" s="139">
        <v>219.3126751343911</v>
      </c>
    </row>
    <row r="22" spans="2:14" x14ac:dyDescent="0.25">
      <c r="B22" s="140" t="s">
        <v>54</v>
      </c>
      <c r="C22" s="136">
        <v>87.6604997298179</v>
      </c>
      <c r="D22" s="137">
        <v>78.256365469448241</v>
      </c>
      <c r="E22" s="138">
        <v>61.736242257360686</v>
      </c>
      <c r="F22" s="137">
        <v>192.3552767715683</v>
      </c>
      <c r="G22" s="234">
        <v>-92.117583071909493</v>
      </c>
      <c r="H22" s="137">
        <v>42.047534792808847</v>
      </c>
      <c r="I22" s="138">
        <v>33.984673984930474</v>
      </c>
      <c r="J22" s="137">
        <v>64.684051441918513</v>
      </c>
      <c r="K22" s="138">
        <v>16.247654728449454</v>
      </c>
      <c r="L22" s="137">
        <v>116.10585996764821</v>
      </c>
      <c r="M22" s="138">
        <v>0</v>
      </c>
      <c r="N22" s="139">
        <v>76.899188616099977</v>
      </c>
    </row>
    <row r="23" spans="2:14" x14ac:dyDescent="0.25">
      <c r="B23" s="128" t="s">
        <v>45</v>
      </c>
      <c r="C23" s="136"/>
      <c r="D23" s="137"/>
      <c r="E23" s="138"/>
      <c r="F23" s="137"/>
      <c r="G23" s="138"/>
      <c r="H23" s="137"/>
      <c r="I23" s="138"/>
      <c r="J23" s="137"/>
      <c r="K23" s="138"/>
      <c r="L23" s="137"/>
      <c r="M23" s="138"/>
      <c r="N23" s="139"/>
    </row>
    <row r="24" spans="2:14" x14ac:dyDescent="0.25">
      <c r="B24" s="133" t="s">
        <v>103</v>
      </c>
      <c r="C24" s="136">
        <v>100.86045126349235</v>
      </c>
      <c r="D24" s="137">
        <v>209.14732837205776</v>
      </c>
      <c r="E24" s="138">
        <v>89.918810784551781</v>
      </c>
      <c r="F24" s="137">
        <v>599.867713095981</v>
      </c>
      <c r="G24" s="138">
        <v>97.775194054932101</v>
      </c>
      <c r="H24" s="137">
        <v>161.26901115026311</v>
      </c>
      <c r="I24" s="138">
        <v>75.775314408804377</v>
      </c>
      <c r="J24" s="137">
        <v>208.15883504329784</v>
      </c>
      <c r="K24" s="138">
        <v>50.859760682271762</v>
      </c>
      <c r="L24" s="137">
        <v>659.00502595479759</v>
      </c>
      <c r="M24" s="138">
        <v>32.047034235632992</v>
      </c>
      <c r="N24" s="139">
        <v>478.31332758712529</v>
      </c>
    </row>
    <row r="25" spans="2:14" x14ac:dyDescent="0.25">
      <c r="B25" s="133" t="s">
        <v>104</v>
      </c>
      <c r="C25" s="136">
        <v>129.77698673282848</v>
      </c>
      <c r="D25" s="137">
        <v>117.19848749782494</v>
      </c>
      <c r="E25" s="138">
        <v>85.352096947081336</v>
      </c>
      <c r="F25" s="137">
        <v>471.91361365235161</v>
      </c>
      <c r="G25" s="138">
        <v>98.889128278050265</v>
      </c>
      <c r="H25" s="137">
        <v>151.47997185143589</v>
      </c>
      <c r="I25" s="138">
        <v>60.61823435821173</v>
      </c>
      <c r="J25" s="137">
        <v>140.57227325434332</v>
      </c>
      <c r="K25" s="138">
        <v>56.141830459304799</v>
      </c>
      <c r="L25" s="137">
        <v>487.22456121411682</v>
      </c>
      <c r="M25" s="138">
        <v>21.653289276540022</v>
      </c>
      <c r="N25" s="139">
        <v>411.3815350920832</v>
      </c>
    </row>
    <row r="26" spans="2:14" x14ac:dyDescent="0.25">
      <c r="B26" s="133" t="s">
        <v>105</v>
      </c>
      <c r="C26" s="235">
        <v>-95.699001054609099</v>
      </c>
      <c r="D26" s="137">
        <v>23.593919053440857</v>
      </c>
      <c r="E26" s="138">
        <v>94.636459564659958</v>
      </c>
      <c r="F26" s="137">
        <v>87.27795280689233</v>
      </c>
      <c r="G26" s="234">
        <v>-100</v>
      </c>
      <c r="H26" s="137">
        <v>36.087258431220555</v>
      </c>
      <c r="I26" s="234">
        <v>-89.0313759982063</v>
      </c>
      <c r="J26" s="137">
        <v>33.895173495735484</v>
      </c>
      <c r="K26" s="138">
        <v>50.121743521265941</v>
      </c>
      <c r="L26" s="137">
        <v>96.071249416976528</v>
      </c>
      <c r="M26" s="138">
        <v>16.488055087941348</v>
      </c>
      <c r="N26" s="139">
        <v>79.156919508968727</v>
      </c>
    </row>
    <row r="27" spans="2:14" x14ac:dyDescent="0.25">
      <c r="B27" s="133" t="s">
        <v>106</v>
      </c>
      <c r="C27" s="136" t="s">
        <v>55</v>
      </c>
      <c r="D27" s="137">
        <v>6.5207158611550353</v>
      </c>
      <c r="E27" s="234">
        <v>-87.181355067385496</v>
      </c>
      <c r="F27" s="137">
        <v>16.559136366204164</v>
      </c>
      <c r="G27" s="138" t="s">
        <v>55</v>
      </c>
      <c r="H27" s="137">
        <v>4.8184925960879585</v>
      </c>
      <c r="I27" s="138" t="s">
        <v>55</v>
      </c>
      <c r="J27" s="137">
        <v>5.2690005270940352</v>
      </c>
      <c r="K27" s="234">
        <v>-53.056226200081099</v>
      </c>
      <c r="L27" s="137">
        <v>9.1540579190391309</v>
      </c>
      <c r="M27" s="138" t="s">
        <v>55</v>
      </c>
      <c r="N27" s="139">
        <v>5.3635314096439259</v>
      </c>
    </row>
    <row r="28" spans="2:14" x14ac:dyDescent="0.25">
      <c r="B28" s="133" t="s">
        <v>108</v>
      </c>
      <c r="C28" s="235">
        <v>-95.268757116797701</v>
      </c>
      <c r="D28" s="137">
        <v>15.075006675468606</v>
      </c>
      <c r="E28" s="138">
        <v>84.08836855814765</v>
      </c>
      <c r="F28" s="137">
        <v>64.6226985419231</v>
      </c>
      <c r="G28" s="234">
        <v>-99.3869121718581</v>
      </c>
      <c r="H28" s="137">
        <v>15.811659767407175</v>
      </c>
      <c r="I28" s="234">
        <v>-56.228540095969301</v>
      </c>
      <c r="J28" s="137">
        <v>27.576763162074567</v>
      </c>
      <c r="K28" s="138">
        <v>49.070268358173166</v>
      </c>
      <c r="L28" s="137">
        <v>74.441154583424563</v>
      </c>
      <c r="M28" s="138">
        <v>28.093579877175028</v>
      </c>
      <c r="N28" s="139">
        <v>43.857285462940375</v>
      </c>
    </row>
    <row r="29" spans="2:14" x14ac:dyDescent="0.25">
      <c r="B29" s="133" t="s">
        <v>109</v>
      </c>
      <c r="C29" s="136">
        <v>83.539103815520917</v>
      </c>
      <c r="D29" s="137">
        <v>38.026768216658652</v>
      </c>
      <c r="E29" s="138">
        <v>97.176085950710572</v>
      </c>
      <c r="F29" s="137">
        <v>87.479460392448459</v>
      </c>
      <c r="G29" s="234">
        <v>-95.637671284741899</v>
      </c>
      <c r="H29" s="137">
        <v>23.425531350936701</v>
      </c>
      <c r="I29" s="234">
        <v>-98.261043232534703</v>
      </c>
      <c r="J29" s="137">
        <v>27.299965292642419</v>
      </c>
      <c r="K29" s="138">
        <v>67.269857419402328</v>
      </c>
      <c r="L29" s="137">
        <v>87.930667105148402</v>
      </c>
      <c r="M29" s="138">
        <v>26.633972693191861</v>
      </c>
      <c r="N29" s="139">
        <v>86.935690435968326</v>
      </c>
    </row>
    <row r="30" spans="2:14" x14ac:dyDescent="0.25">
      <c r="B30" s="133" t="s">
        <v>110</v>
      </c>
      <c r="C30" s="136">
        <v>81.308828052513078</v>
      </c>
      <c r="D30" s="137">
        <v>25.927675758271658</v>
      </c>
      <c r="E30" s="138">
        <v>82.925130824368907</v>
      </c>
      <c r="F30" s="137">
        <v>79.115433798475181</v>
      </c>
      <c r="G30" s="138">
        <v>92.301271909203081</v>
      </c>
      <c r="H30" s="137">
        <v>25.742987767642663</v>
      </c>
      <c r="I30" s="138">
        <v>68.489897819672848</v>
      </c>
      <c r="J30" s="137">
        <v>26.360516399885427</v>
      </c>
      <c r="K30" s="138">
        <v>23.215516840393974</v>
      </c>
      <c r="L30" s="137">
        <v>52.955502355278291</v>
      </c>
      <c r="M30" s="138">
        <v>5.2473824405519425</v>
      </c>
      <c r="N30" s="139">
        <v>39.175094561711539</v>
      </c>
    </row>
    <row r="31" spans="2:14" x14ac:dyDescent="0.25">
      <c r="B31" s="133" t="s">
        <v>111</v>
      </c>
      <c r="C31" s="136">
        <v>145.24371089933084</v>
      </c>
      <c r="D31" s="137">
        <v>25.500932394529585</v>
      </c>
      <c r="E31" s="138">
        <v>82.155483553395854</v>
      </c>
      <c r="F31" s="137">
        <v>95.826764340667964</v>
      </c>
      <c r="G31" s="234">
        <v>-87.775369033996895</v>
      </c>
      <c r="H31" s="137">
        <v>28.082602584090118</v>
      </c>
      <c r="I31" s="138">
        <v>47.445721210871255</v>
      </c>
      <c r="J31" s="137">
        <v>34.740667504996892</v>
      </c>
      <c r="K31" s="138">
        <v>40.289786438603429</v>
      </c>
      <c r="L31" s="137">
        <v>77.155529093224203</v>
      </c>
      <c r="M31" s="138">
        <v>13.057986909109227</v>
      </c>
      <c r="N31" s="139">
        <v>59.311946241222572</v>
      </c>
    </row>
    <row r="32" spans="2:14" x14ac:dyDescent="0.25">
      <c r="B32" s="133" t="s">
        <v>112</v>
      </c>
      <c r="C32" s="235">
        <v>-109.317305642767</v>
      </c>
      <c r="D32" s="137">
        <v>33.976290844997713</v>
      </c>
      <c r="E32" s="138">
        <v>64.992141512090413</v>
      </c>
      <c r="F32" s="137">
        <v>109.14265540691866</v>
      </c>
      <c r="G32" s="234">
        <v>-100</v>
      </c>
      <c r="H32" s="137">
        <v>28.803570205316007</v>
      </c>
      <c r="I32" s="234">
        <v>-41.544446595821803</v>
      </c>
      <c r="J32" s="137">
        <v>40.526497951246995</v>
      </c>
      <c r="K32" s="138">
        <v>18.229759466352139</v>
      </c>
      <c r="L32" s="137">
        <v>75.722391233719861</v>
      </c>
      <c r="M32" s="236" t="s">
        <v>107</v>
      </c>
      <c r="N32" s="139">
        <v>41.575137087437774</v>
      </c>
    </row>
    <row r="33" spans="2:14" x14ac:dyDescent="0.25">
      <c r="B33" s="133" t="s">
        <v>113</v>
      </c>
      <c r="C33" s="136">
        <v>71.043139828944504</v>
      </c>
      <c r="D33" s="137">
        <v>44.280074624450535</v>
      </c>
      <c r="E33" s="138">
        <v>57.465766402005059</v>
      </c>
      <c r="F33" s="137">
        <v>83.21262136464938</v>
      </c>
      <c r="G33" s="138" t="s">
        <v>55</v>
      </c>
      <c r="H33" s="137">
        <v>13.243964587492826</v>
      </c>
      <c r="I33" s="234">
        <v>-21.3024663538685</v>
      </c>
      <c r="J33" s="137">
        <v>24.157553490671507</v>
      </c>
      <c r="K33" s="138">
        <v>12.53104208631702</v>
      </c>
      <c r="L33" s="137">
        <v>40.383468733928432</v>
      </c>
      <c r="M33" s="236" t="s">
        <v>107</v>
      </c>
      <c r="N33" s="139">
        <v>35.32405152866226</v>
      </c>
    </row>
    <row r="34" spans="2:14" x14ac:dyDescent="0.25">
      <c r="B34" s="398" t="s">
        <v>123</v>
      </c>
      <c r="C34" s="398"/>
      <c r="D34" s="398"/>
      <c r="E34" s="398"/>
      <c r="F34" s="398"/>
      <c r="G34" s="398"/>
      <c r="H34" s="398"/>
      <c r="I34" s="398"/>
      <c r="J34" s="398"/>
      <c r="K34" s="398"/>
      <c r="L34" s="398"/>
      <c r="M34" s="398"/>
      <c r="N34" s="398"/>
    </row>
    <row r="35" spans="2:14" x14ac:dyDescent="0.25">
      <c r="B35" s="408" t="s">
        <v>124</v>
      </c>
      <c r="C35" s="408"/>
      <c r="D35" s="408"/>
      <c r="E35" s="408"/>
      <c r="F35" s="408"/>
      <c r="G35" s="408"/>
      <c r="H35" s="408"/>
      <c r="I35" s="408"/>
      <c r="J35" s="408"/>
      <c r="K35" s="408"/>
      <c r="L35" s="408"/>
      <c r="M35" s="408"/>
      <c r="N35" s="408"/>
    </row>
    <row r="36" spans="2:14" x14ac:dyDescent="0.25">
      <c r="B36" s="413" t="s">
        <v>320</v>
      </c>
      <c r="C36" s="413"/>
      <c r="D36" s="413"/>
      <c r="E36" s="413"/>
      <c r="F36" s="413"/>
      <c r="G36" s="413"/>
      <c r="H36" s="413"/>
      <c r="I36" s="413"/>
      <c r="J36" s="413"/>
      <c r="K36" s="413"/>
      <c r="L36" s="413"/>
      <c r="M36" s="413"/>
      <c r="N36" s="413"/>
    </row>
    <row r="37" spans="2:14" x14ac:dyDescent="0.25">
      <c r="B37" s="419" t="s">
        <v>321</v>
      </c>
      <c r="C37" s="413"/>
      <c r="D37" s="413"/>
      <c r="E37" s="413"/>
      <c r="F37" s="413"/>
      <c r="G37" s="413"/>
      <c r="H37" s="413"/>
      <c r="I37" s="413"/>
      <c r="J37" s="413"/>
      <c r="K37" s="413"/>
      <c r="L37" s="413"/>
      <c r="M37" s="413"/>
      <c r="N37" s="413"/>
    </row>
    <row r="38" spans="2:14" x14ac:dyDescent="0.25">
      <c r="B38" s="419" t="s">
        <v>322</v>
      </c>
      <c r="C38" s="413"/>
      <c r="D38" s="413"/>
      <c r="E38" s="413"/>
      <c r="F38" s="413"/>
      <c r="G38" s="413"/>
      <c r="H38" s="413"/>
      <c r="I38" s="413"/>
      <c r="J38" s="413"/>
      <c r="K38" s="413"/>
      <c r="L38" s="413"/>
      <c r="M38" s="413"/>
      <c r="N38" s="413"/>
    </row>
    <row r="39" spans="2:14" x14ac:dyDescent="0.25">
      <c r="B39" s="419" t="s">
        <v>323</v>
      </c>
      <c r="C39" s="413"/>
      <c r="D39" s="413"/>
      <c r="E39" s="413"/>
      <c r="F39" s="413"/>
      <c r="G39" s="413"/>
      <c r="H39" s="413"/>
      <c r="I39" s="413"/>
      <c r="J39" s="413"/>
      <c r="K39" s="413"/>
      <c r="L39" s="413"/>
      <c r="M39" s="413"/>
      <c r="N39" s="413"/>
    </row>
    <row r="40" spans="2:14" x14ac:dyDescent="0.25">
      <c r="B40" s="419" t="s">
        <v>324</v>
      </c>
      <c r="C40" s="413"/>
      <c r="D40" s="413"/>
      <c r="E40" s="413"/>
      <c r="F40" s="413"/>
      <c r="G40" s="413"/>
      <c r="H40" s="413"/>
      <c r="I40" s="413"/>
      <c r="J40" s="413"/>
      <c r="K40" s="413"/>
      <c r="L40" s="413"/>
      <c r="M40" s="413"/>
      <c r="N40" s="413"/>
    </row>
    <row r="41" spans="2:14" s="263" customFormat="1" x14ac:dyDescent="0.25">
      <c r="B41" s="419" t="s">
        <v>325</v>
      </c>
      <c r="C41" s="413"/>
      <c r="D41" s="413"/>
      <c r="E41" s="413"/>
      <c r="F41" s="413"/>
      <c r="G41" s="413"/>
      <c r="H41" s="413"/>
      <c r="I41" s="413"/>
      <c r="J41" s="413"/>
      <c r="K41" s="413"/>
      <c r="L41" s="413"/>
      <c r="M41" s="413"/>
      <c r="N41" s="413"/>
    </row>
    <row r="42" spans="2:14" s="263" customFormat="1" x14ac:dyDescent="0.25">
      <c r="B42" s="408" t="s">
        <v>326</v>
      </c>
      <c r="C42" s="408"/>
      <c r="D42" s="408"/>
      <c r="E42" s="408"/>
      <c r="F42" s="408"/>
      <c r="G42" s="408"/>
      <c r="H42" s="408"/>
      <c r="I42" s="408"/>
      <c r="J42" s="408"/>
      <c r="K42" s="408"/>
      <c r="L42" s="408"/>
      <c r="M42" s="408"/>
      <c r="N42" s="408"/>
    </row>
    <row r="43" spans="2:14" s="263" customFormat="1" x14ac:dyDescent="0.25">
      <c r="B43" s="408" t="s">
        <v>327</v>
      </c>
      <c r="C43" s="408"/>
      <c r="D43" s="408"/>
      <c r="E43" s="408"/>
      <c r="F43" s="408"/>
      <c r="G43" s="408"/>
      <c r="H43" s="408"/>
      <c r="I43" s="408"/>
      <c r="J43" s="408"/>
      <c r="K43" s="408"/>
      <c r="L43" s="408"/>
      <c r="M43" s="408"/>
      <c r="N43" s="408"/>
    </row>
    <row r="44" spans="2:14" s="263" customFormat="1" x14ac:dyDescent="0.25">
      <c r="B44" s="408" t="s">
        <v>153</v>
      </c>
      <c r="C44" s="408"/>
      <c r="D44" s="408"/>
      <c r="E44" s="408"/>
      <c r="F44" s="408"/>
      <c r="G44" s="408"/>
      <c r="H44" s="408"/>
      <c r="I44" s="408"/>
      <c r="J44" s="408"/>
      <c r="K44" s="408"/>
      <c r="L44" s="408"/>
      <c r="M44" s="408"/>
      <c r="N44" s="408"/>
    </row>
    <row r="45" spans="2:14" s="263" customFormat="1" x14ac:dyDescent="0.25">
      <c r="B45" s="408" t="s">
        <v>310</v>
      </c>
      <c r="C45" s="408"/>
      <c r="D45" s="408"/>
      <c r="E45" s="408"/>
      <c r="F45" s="408"/>
      <c r="G45" s="408"/>
      <c r="H45" s="408"/>
      <c r="I45" s="408"/>
      <c r="J45" s="408"/>
      <c r="K45" s="408"/>
      <c r="L45" s="408"/>
      <c r="M45" s="408"/>
      <c r="N45" s="408"/>
    </row>
    <row r="46" spans="2:14" s="263" customFormat="1" x14ac:dyDescent="0.25"/>
    <row r="47" spans="2:14" s="263" customFormat="1" x14ac:dyDescent="0.25"/>
    <row r="48" spans="2:14" s="286" customFormat="1" x14ac:dyDescent="0.25">
      <c r="B48" s="409" t="s">
        <v>307</v>
      </c>
      <c r="C48" s="409"/>
      <c r="D48" s="409"/>
      <c r="E48" s="409"/>
      <c r="F48" s="409"/>
      <c r="G48" s="409"/>
      <c r="H48" s="409"/>
    </row>
    <row r="49" spans="2:16" s="286" customFormat="1" x14ac:dyDescent="0.25"/>
    <row r="50" spans="2:16" s="286" customFormat="1" ht="30" customHeight="1" x14ac:dyDescent="0.25">
      <c r="B50" s="411" t="s">
        <v>21</v>
      </c>
      <c r="C50" s="411"/>
      <c r="D50" s="411"/>
      <c r="E50" s="411"/>
      <c r="F50" s="411"/>
      <c r="G50" s="411"/>
      <c r="H50" s="411"/>
      <c r="I50" s="285"/>
      <c r="J50" s="285"/>
      <c r="O50" s="285"/>
    </row>
    <row r="51" spans="2:16" s="286" customFormat="1" x14ac:dyDescent="0.25">
      <c r="B51" s="331"/>
      <c r="C51" s="410" t="s">
        <v>81</v>
      </c>
      <c r="D51" s="410"/>
      <c r="E51" s="410"/>
      <c r="F51" s="410" t="s">
        <v>82</v>
      </c>
      <c r="G51" s="410"/>
      <c r="H51" s="410"/>
      <c r="I51" s="332"/>
      <c r="J51" s="285"/>
    </row>
    <row r="52" spans="2:16" s="286" customFormat="1" x14ac:dyDescent="0.25">
      <c r="B52" s="331" t="s">
        <v>9</v>
      </c>
      <c r="C52" s="331" t="s">
        <v>14</v>
      </c>
      <c r="D52" s="331" t="s">
        <v>12</v>
      </c>
      <c r="E52" s="331" t="s">
        <v>10</v>
      </c>
      <c r="F52" s="331" t="s">
        <v>14</v>
      </c>
      <c r="G52" s="331" t="s">
        <v>12</v>
      </c>
      <c r="H52" s="331" t="s">
        <v>10</v>
      </c>
      <c r="I52" s="285"/>
      <c r="J52" s="285"/>
    </row>
    <row r="53" spans="2:16" s="286" customFormat="1" x14ac:dyDescent="0.25">
      <c r="B53" s="274">
        <v>2017</v>
      </c>
      <c r="C53" s="274">
        <v>62.89</v>
      </c>
      <c r="D53" s="274">
        <v>76.12</v>
      </c>
      <c r="E53" s="274">
        <v>69.400000000000006</v>
      </c>
      <c r="F53" s="274">
        <v>46.41</v>
      </c>
      <c r="G53" s="274">
        <v>68.34</v>
      </c>
      <c r="H53" s="274">
        <v>57.16</v>
      </c>
    </row>
    <row r="54" spans="2:16" s="286" customFormat="1" x14ac:dyDescent="0.25">
      <c r="B54" s="274">
        <v>2018</v>
      </c>
      <c r="C54" s="274">
        <v>90.55</v>
      </c>
      <c r="D54" s="274">
        <v>95.07</v>
      </c>
      <c r="E54" s="274">
        <v>92.81</v>
      </c>
      <c r="F54" s="274">
        <v>74.67</v>
      </c>
      <c r="G54" s="274">
        <v>56.14</v>
      </c>
      <c r="H54" s="274">
        <v>65.33</v>
      </c>
    </row>
    <row r="55" spans="2:16" s="286" customFormat="1" x14ac:dyDescent="0.25">
      <c r="B55" s="274">
        <v>2019</v>
      </c>
      <c r="C55" s="274">
        <v>81.709999999999994</v>
      </c>
      <c r="D55" s="274">
        <v>90.46</v>
      </c>
      <c r="E55" s="274">
        <v>89.82</v>
      </c>
      <c r="F55" s="274">
        <v>60.3</v>
      </c>
      <c r="G55" s="274">
        <v>86.8</v>
      </c>
      <c r="H55" s="274">
        <v>73.3</v>
      </c>
    </row>
    <row r="56" spans="2:16" s="286" customFormat="1" x14ac:dyDescent="0.25">
      <c r="B56" s="274">
        <v>2020</v>
      </c>
      <c r="C56" s="274">
        <v>90.16</v>
      </c>
      <c r="D56" s="274">
        <v>111.7</v>
      </c>
      <c r="E56" s="274">
        <v>103.88</v>
      </c>
      <c r="F56" s="274">
        <v>65.22</v>
      </c>
      <c r="G56" s="274">
        <v>89.6</v>
      </c>
      <c r="H56" s="274">
        <v>77.010000000000005</v>
      </c>
    </row>
    <row r="57" spans="2:16" s="286" customFormat="1" x14ac:dyDescent="0.25">
      <c r="B57" s="274">
        <v>2021</v>
      </c>
      <c r="C57" s="274"/>
      <c r="D57" s="274"/>
      <c r="E57" s="274"/>
      <c r="F57" s="274"/>
      <c r="G57" s="274"/>
      <c r="H57" s="274"/>
    </row>
    <row r="58" spans="2:16" s="286" customFormat="1" x14ac:dyDescent="0.25">
      <c r="B58" s="274">
        <v>2022</v>
      </c>
      <c r="C58" s="274"/>
      <c r="D58" s="274"/>
      <c r="E58" s="274"/>
      <c r="F58" s="274"/>
      <c r="G58" s="274"/>
      <c r="H58" s="274"/>
    </row>
    <row r="59" spans="2:16" s="286" customFormat="1" x14ac:dyDescent="0.25">
      <c r="B59" s="333" t="s">
        <v>545</v>
      </c>
      <c r="C59" s="333"/>
      <c r="D59" s="333"/>
      <c r="E59" s="333"/>
      <c r="F59" s="333"/>
      <c r="G59" s="333"/>
      <c r="H59" s="333"/>
    </row>
    <row r="60" spans="2:16" s="286" customFormat="1" x14ac:dyDescent="0.25"/>
    <row r="61" spans="2:16" s="286" customFormat="1" x14ac:dyDescent="0.25"/>
    <row r="62" spans="2:16" s="286" customFormat="1" ht="15" customHeight="1" x14ac:dyDescent="0.25">
      <c r="B62" s="402" t="s">
        <v>393</v>
      </c>
      <c r="C62" s="403"/>
      <c r="D62" s="403"/>
      <c r="E62" s="403"/>
      <c r="F62" s="403"/>
      <c r="G62" s="403"/>
      <c r="H62" s="403"/>
      <c r="I62" s="403"/>
      <c r="J62" s="403"/>
      <c r="K62" s="404"/>
      <c r="M62" s="412" t="s">
        <v>546</v>
      </c>
      <c r="N62" s="412"/>
      <c r="O62" s="412"/>
      <c r="P62" s="412"/>
    </row>
    <row r="63" spans="2:16" s="286" customFormat="1" x14ac:dyDescent="0.25">
      <c r="B63" s="405"/>
      <c r="C63" s="406"/>
      <c r="D63" s="406"/>
      <c r="E63" s="406"/>
      <c r="F63" s="406"/>
      <c r="G63" s="406"/>
      <c r="H63" s="406"/>
      <c r="I63" s="406"/>
      <c r="J63" s="406"/>
      <c r="K63" s="407"/>
      <c r="M63" s="274"/>
      <c r="N63" s="349" t="s">
        <v>382</v>
      </c>
      <c r="O63" s="349" t="s">
        <v>381</v>
      </c>
      <c r="P63" s="349" t="s">
        <v>548</v>
      </c>
    </row>
    <row r="64" spans="2:16" s="286" customFormat="1" x14ac:dyDescent="0.25">
      <c r="B64" s="334" t="s">
        <v>385</v>
      </c>
      <c r="C64" s="399" t="s">
        <v>375</v>
      </c>
      <c r="D64" s="400"/>
      <c r="E64" s="401"/>
      <c r="F64" s="399" t="s">
        <v>377</v>
      </c>
      <c r="G64" s="400"/>
      <c r="H64" s="401"/>
      <c r="I64" s="399" t="s">
        <v>376</v>
      </c>
      <c r="J64" s="400"/>
      <c r="K64" s="401"/>
      <c r="M64" s="274">
        <v>2020</v>
      </c>
      <c r="N64" s="348">
        <v>85.1</v>
      </c>
      <c r="O64" s="348">
        <v>85.8</v>
      </c>
      <c r="P64" s="348">
        <v>0</v>
      </c>
    </row>
    <row r="65" spans="2:16" s="286" customFormat="1" x14ac:dyDescent="0.25">
      <c r="B65" s="335"/>
      <c r="C65" s="336" t="s">
        <v>386</v>
      </c>
      <c r="D65" s="336" t="s">
        <v>387</v>
      </c>
      <c r="E65" s="336" t="s">
        <v>10</v>
      </c>
      <c r="F65" s="336" t="s">
        <v>386</v>
      </c>
      <c r="G65" s="336" t="s">
        <v>387</v>
      </c>
      <c r="H65" s="336" t="s">
        <v>10</v>
      </c>
      <c r="I65" s="336" t="s">
        <v>386</v>
      </c>
      <c r="J65" s="336" t="s">
        <v>387</v>
      </c>
      <c r="K65" s="336" t="s">
        <v>10</v>
      </c>
      <c r="M65" s="274">
        <v>2021</v>
      </c>
      <c r="N65" s="348">
        <v>72.5</v>
      </c>
      <c r="O65" s="348">
        <v>81</v>
      </c>
      <c r="P65" s="348">
        <v>83.8</v>
      </c>
    </row>
    <row r="66" spans="2:16" s="286" customFormat="1" x14ac:dyDescent="0.25">
      <c r="B66" s="337" t="s">
        <v>381</v>
      </c>
      <c r="C66" s="338" t="s">
        <v>388</v>
      </c>
      <c r="D66" s="338" t="s">
        <v>388</v>
      </c>
      <c r="E66" s="339">
        <v>1034</v>
      </c>
      <c r="F66" s="338" t="s">
        <v>388</v>
      </c>
      <c r="G66" s="339">
        <v>1035</v>
      </c>
      <c r="H66" s="339">
        <v>1035</v>
      </c>
      <c r="I66" s="338" t="s">
        <v>388</v>
      </c>
      <c r="J66" s="338" t="s">
        <v>388</v>
      </c>
      <c r="K66" s="339">
        <v>822</v>
      </c>
      <c r="M66" s="274">
        <v>2022</v>
      </c>
      <c r="N66" s="348">
        <v>59.9</v>
      </c>
      <c r="O66" s="348">
        <v>71.8</v>
      </c>
      <c r="P66" s="348">
        <v>72.5</v>
      </c>
    </row>
    <row r="67" spans="2:16" s="286" customFormat="1" x14ac:dyDescent="0.25">
      <c r="B67" s="337" t="s">
        <v>382</v>
      </c>
      <c r="C67" s="338" t="s">
        <v>388</v>
      </c>
      <c r="D67" s="338" t="s">
        <v>388</v>
      </c>
      <c r="E67" s="339">
        <v>860</v>
      </c>
      <c r="F67" s="338" t="s">
        <v>388</v>
      </c>
      <c r="G67" s="339">
        <v>913</v>
      </c>
      <c r="H67" s="339">
        <v>913</v>
      </c>
      <c r="I67" s="338" t="s">
        <v>388</v>
      </c>
      <c r="J67" s="338" t="s">
        <v>388</v>
      </c>
      <c r="K67" s="339">
        <v>600</v>
      </c>
      <c r="M67" s="274">
        <v>2023</v>
      </c>
      <c r="N67" s="348">
        <v>78.8</v>
      </c>
      <c r="O67" s="348">
        <v>64.400000000000006</v>
      </c>
      <c r="P67" s="348">
        <v>68.2</v>
      </c>
    </row>
    <row r="68" spans="2:16" s="286" customFormat="1" x14ac:dyDescent="0.25">
      <c r="B68" s="337" t="s">
        <v>383</v>
      </c>
      <c r="C68" s="338" t="s">
        <v>388</v>
      </c>
      <c r="D68" s="338" t="s">
        <v>388</v>
      </c>
      <c r="E68" s="338" t="s">
        <v>388</v>
      </c>
      <c r="F68" s="338" t="s">
        <v>388</v>
      </c>
      <c r="G68" s="338" t="s">
        <v>388</v>
      </c>
      <c r="H68" s="338" t="s">
        <v>388</v>
      </c>
      <c r="I68" s="338" t="s">
        <v>388</v>
      </c>
      <c r="J68" s="338" t="s">
        <v>388</v>
      </c>
      <c r="K68" s="338" t="s">
        <v>388</v>
      </c>
      <c r="M68" s="286" t="s">
        <v>547</v>
      </c>
      <c r="N68" s="263"/>
      <c r="O68" s="263"/>
      <c r="P68" s="263"/>
    </row>
    <row r="69" spans="2:16" s="286" customFormat="1" x14ac:dyDescent="0.25">
      <c r="B69" s="337" t="s">
        <v>548</v>
      </c>
      <c r="C69" s="338" t="s">
        <v>388</v>
      </c>
      <c r="D69" s="338" t="s">
        <v>388</v>
      </c>
      <c r="E69" s="338" t="s">
        <v>388</v>
      </c>
      <c r="F69" s="338" t="s">
        <v>388</v>
      </c>
      <c r="G69" s="339">
        <v>306</v>
      </c>
      <c r="H69" s="339">
        <v>306</v>
      </c>
      <c r="I69" s="338" t="s">
        <v>388</v>
      </c>
      <c r="J69" s="338" t="s">
        <v>388</v>
      </c>
      <c r="K69" s="339">
        <v>277</v>
      </c>
    </row>
    <row r="70" spans="2:16" s="286" customFormat="1" x14ac:dyDescent="0.25">
      <c r="B70" s="319" t="s">
        <v>384</v>
      </c>
      <c r="C70" s="340" t="s">
        <v>388</v>
      </c>
      <c r="D70" s="340" t="s">
        <v>388</v>
      </c>
      <c r="E70" s="340" t="s">
        <v>388</v>
      </c>
      <c r="F70" s="340" t="s">
        <v>388</v>
      </c>
      <c r="G70" s="340" t="s">
        <v>388</v>
      </c>
      <c r="H70" s="340" t="s">
        <v>388</v>
      </c>
      <c r="I70" s="340" t="s">
        <v>388</v>
      </c>
      <c r="J70" s="340" t="s">
        <v>388</v>
      </c>
      <c r="K70" s="340" t="s">
        <v>388</v>
      </c>
    </row>
    <row r="71" spans="2:16" s="286" customFormat="1" x14ac:dyDescent="0.25">
      <c r="B71" s="341" t="s">
        <v>389</v>
      </c>
      <c r="C71" s="341"/>
    </row>
    <row r="72" spans="2:16" s="286" customFormat="1" x14ac:dyDescent="0.25">
      <c r="B72" s="262" t="s">
        <v>390</v>
      </c>
      <c r="C72" s="342" t="s">
        <v>391</v>
      </c>
    </row>
    <row r="73" spans="2:16" s="286" customFormat="1" x14ac:dyDescent="0.25">
      <c r="B73" s="262" t="s">
        <v>392</v>
      </c>
    </row>
    <row r="74" spans="2:16" s="286" customFormat="1" x14ac:dyDescent="0.25"/>
    <row r="75" spans="2:16" s="286" customFormat="1" x14ac:dyDescent="0.25"/>
    <row r="76" spans="2:16" s="286" customFormat="1" x14ac:dyDescent="0.25">
      <c r="B76" s="414" t="s">
        <v>379</v>
      </c>
      <c r="C76" s="414"/>
      <c r="D76" s="414"/>
      <c r="E76" s="414"/>
    </row>
    <row r="77" spans="2:16" s="286" customFormat="1" x14ac:dyDescent="0.25">
      <c r="B77" s="414"/>
      <c r="C77" s="414"/>
      <c r="D77" s="414"/>
      <c r="E77" s="414"/>
    </row>
    <row r="78" spans="2:16" s="286" customFormat="1" x14ac:dyDescent="0.25">
      <c r="B78" s="334" t="s">
        <v>9</v>
      </c>
      <c r="C78" s="336" t="s">
        <v>362</v>
      </c>
      <c r="D78" s="336" t="s">
        <v>10</v>
      </c>
      <c r="E78" s="336" t="s">
        <v>363</v>
      </c>
    </row>
    <row r="79" spans="2:16" s="286" customFormat="1" x14ac:dyDescent="0.25">
      <c r="B79" s="337" t="s">
        <v>364</v>
      </c>
      <c r="C79" s="338">
        <v>2741</v>
      </c>
      <c r="D79" s="338">
        <v>4807</v>
      </c>
      <c r="E79" s="343">
        <f>(C79/D79)*100</f>
        <v>57.02101102558769</v>
      </c>
    </row>
    <row r="80" spans="2:16" s="286" customFormat="1" x14ac:dyDescent="0.25">
      <c r="B80" s="337" t="s">
        <v>365</v>
      </c>
      <c r="C80" s="338">
        <v>2532</v>
      </c>
      <c r="D80" s="338">
        <v>4269</v>
      </c>
      <c r="E80" s="343">
        <f t="shared" ref="E80:E91" si="0">(C80/D80)*100</f>
        <v>59.311314125087847</v>
      </c>
    </row>
    <row r="81" spans="2:5" s="286" customFormat="1" x14ac:dyDescent="0.25">
      <c r="B81" s="337" t="s">
        <v>366</v>
      </c>
      <c r="C81" s="338">
        <v>2429</v>
      </c>
      <c r="D81" s="338">
        <v>4618</v>
      </c>
      <c r="E81" s="343">
        <f t="shared" si="0"/>
        <v>52.598527501082714</v>
      </c>
    </row>
    <row r="82" spans="2:5" s="286" customFormat="1" x14ac:dyDescent="0.25">
      <c r="B82" s="337" t="s">
        <v>367</v>
      </c>
      <c r="C82" s="338">
        <v>2950</v>
      </c>
      <c r="D82" s="338">
        <v>4848</v>
      </c>
      <c r="E82" s="343">
        <f t="shared" si="0"/>
        <v>60.849834983498354</v>
      </c>
    </row>
    <row r="83" spans="2:5" s="286" customFormat="1" x14ac:dyDescent="0.25">
      <c r="B83" s="337" t="s">
        <v>368</v>
      </c>
      <c r="C83" s="338">
        <v>2815</v>
      </c>
      <c r="D83" s="338">
        <v>5015</v>
      </c>
      <c r="E83" s="343">
        <f t="shared" si="0"/>
        <v>56.131605184446663</v>
      </c>
    </row>
    <row r="84" spans="2:5" s="286" customFormat="1" x14ac:dyDescent="0.25">
      <c r="B84" s="337" t="s">
        <v>369</v>
      </c>
      <c r="C84" s="338">
        <v>3251</v>
      </c>
      <c r="D84" s="338">
        <v>5277</v>
      </c>
      <c r="E84" s="343">
        <f t="shared" si="0"/>
        <v>61.6069736592761</v>
      </c>
    </row>
    <row r="85" spans="2:5" s="286" customFormat="1" x14ac:dyDescent="0.25">
      <c r="B85" s="337" t="s">
        <v>370</v>
      </c>
      <c r="C85" s="338">
        <v>3721</v>
      </c>
      <c r="D85" s="338">
        <v>5883</v>
      </c>
      <c r="E85" s="343">
        <f t="shared" si="0"/>
        <v>63.250042495325509</v>
      </c>
    </row>
    <row r="86" spans="2:5" s="286" customFormat="1" x14ac:dyDescent="0.25">
      <c r="B86" s="337" t="s">
        <v>371</v>
      </c>
      <c r="C86" s="338">
        <v>3598</v>
      </c>
      <c r="D86" s="338">
        <v>5664</v>
      </c>
      <c r="E86" s="343">
        <f t="shared" si="0"/>
        <v>63.524011299435024</v>
      </c>
    </row>
    <row r="87" spans="2:5" s="286" customFormat="1" x14ac:dyDescent="0.25">
      <c r="B87" s="337" t="s">
        <v>372</v>
      </c>
      <c r="C87" s="338">
        <v>3189</v>
      </c>
      <c r="D87" s="338">
        <v>5603</v>
      </c>
      <c r="E87" s="343">
        <f t="shared" si="0"/>
        <v>56.915937890415847</v>
      </c>
    </row>
    <row r="88" spans="2:5" s="286" customFormat="1" x14ac:dyDescent="0.25">
      <c r="B88" s="337" t="s">
        <v>373</v>
      </c>
      <c r="C88" s="338">
        <v>2972</v>
      </c>
      <c r="D88" s="338">
        <v>4907</v>
      </c>
      <c r="E88" s="343">
        <f t="shared" si="0"/>
        <v>60.566537599347868</v>
      </c>
    </row>
    <row r="89" spans="2:5" s="286" customFormat="1" x14ac:dyDescent="0.25">
      <c r="B89" s="337" t="s">
        <v>374</v>
      </c>
      <c r="C89" s="338">
        <v>2903</v>
      </c>
      <c r="D89" s="338">
        <v>4906</v>
      </c>
      <c r="E89" s="343">
        <f t="shared" si="0"/>
        <v>59.172441907867913</v>
      </c>
    </row>
    <row r="90" spans="2:5" s="286" customFormat="1" x14ac:dyDescent="0.25">
      <c r="B90" s="337" t="s">
        <v>375</v>
      </c>
      <c r="C90" s="338">
        <v>3978</v>
      </c>
      <c r="D90" s="338">
        <v>5886</v>
      </c>
      <c r="E90" s="343">
        <f t="shared" si="0"/>
        <v>67.584097859327215</v>
      </c>
    </row>
    <row r="91" spans="2:5" s="286" customFormat="1" x14ac:dyDescent="0.25">
      <c r="B91" s="337" t="s">
        <v>377</v>
      </c>
      <c r="C91" s="338">
        <v>3483</v>
      </c>
      <c r="D91" s="338">
        <v>5362</v>
      </c>
      <c r="E91" s="343">
        <f t="shared" si="0"/>
        <v>64.957105557627742</v>
      </c>
    </row>
    <row r="92" spans="2:5" s="286" customFormat="1" ht="39" x14ac:dyDescent="0.25">
      <c r="B92" s="344" t="s">
        <v>376</v>
      </c>
      <c r="C92" s="345" t="s">
        <v>378</v>
      </c>
      <c r="D92" s="346">
        <v>5323</v>
      </c>
      <c r="E92" s="347" t="s">
        <v>380</v>
      </c>
    </row>
    <row r="93" spans="2:5" s="286" customFormat="1" x14ac:dyDescent="0.25">
      <c r="B93" s="341" t="s">
        <v>389</v>
      </c>
      <c r="C93" s="341"/>
    </row>
    <row r="94" spans="2:5" s="286" customFormat="1" x14ac:dyDescent="0.25">
      <c r="B94" s="262" t="s">
        <v>390</v>
      </c>
      <c r="C94" s="342" t="s">
        <v>391</v>
      </c>
    </row>
    <row r="95" spans="2:5" s="286" customFormat="1" x14ac:dyDescent="0.25">
      <c r="B95" s="262" t="s">
        <v>394</v>
      </c>
    </row>
    <row r="96" spans="2:5" s="286" customFormat="1" x14ac:dyDescent="0.25"/>
    <row r="97" s="167" customFormat="1" x14ac:dyDescent="0.25"/>
    <row r="98" s="167" customFormat="1" x14ac:dyDescent="0.25"/>
    <row r="99" s="167" customFormat="1" x14ac:dyDescent="0.25"/>
    <row r="100" s="167" customFormat="1" x14ac:dyDescent="0.25"/>
    <row r="101" s="167" customFormat="1" x14ac:dyDescent="0.25"/>
  </sheetData>
  <mergeCells count="29">
    <mergeCell ref="B76:E77"/>
    <mergeCell ref="B45:N45"/>
    <mergeCell ref="B2:J2"/>
    <mergeCell ref="B3:J3"/>
    <mergeCell ref="B5:J5"/>
    <mergeCell ref="B4:J4"/>
    <mergeCell ref="B42:N42"/>
    <mergeCell ref="B37:N37"/>
    <mergeCell ref="B38:N38"/>
    <mergeCell ref="B39:N39"/>
    <mergeCell ref="B40:N40"/>
    <mergeCell ref="B41:N41"/>
    <mergeCell ref="B8:G8"/>
    <mergeCell ref="B10:N10"/>
    <mergeCell ref="B11:N11"/>
    <mergeCell ref="B34:N34"/>
    <mergeCell ref="I64:K64"/>
    <mergeCell ref="B62:K63"/>
    <mergeCell ref="C64:E64"/>
    <mergeCell ref="F64:H64"/>
    <mergeCell ref="B43:N43"/>
    <mergeCell ref="B44:N44"/>
    <mergeCell ref="B48:H48"/>
    <mergeCell ref="F51:H51"/>
    <mergeCell ref="C51:E51"/>
    <mergeCell ref="B50:H50"/>
    <mergeCell ref="M62:P62"/>
    <mergeCell ref="B35:N35"/>
    <mergeCell ref="B36:N36"/>
  </mergeCells>
  <hyperlinks>
    <hyperlink ref="C72" r:id="rId1" xr:uid="{E79CBA9C-D049-47D4-8502-BFD5F657D4A0}"/>
    <hyperlink ref="C94" r:id="rId2" xr:uid="{F85132BA-2992-4B3D-B9D3-9B463CF9DD4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41"/>
  <sheetViews>
    <sheetView topLeftCell="A5" zoomScaleNormal="100" workbookViewId="0">
      <selection activeCell="C11" sqref="C11:F11"/>
    </sheetView>
  </sheetViews>
  <sheetFormatPr defaultRowHeight="15" x14ac:dyDescent="0.25"/>
  <cols>
    <col min="2" max="2" width="14.42578125" customWidth="1"/>
    <col min="3" max="3" width="17" customWidth="1"/>
    <col min="4" max="4" width="9.85546875" customWidth="1"/>
    <col min="6" max="6" width="11.42578125" customWidth="1"/>
    <col min="7" max="7" width="13.85546875" customWidth="1"/>
    <col min="8" max="8" width="11.42578125" customWidth="1"/>
    <col min="9" max="9" width="15.5703125" customWidth="1"/>
    <col min="10" max="10" width="27.42578125" customWidth="1"/>
    <col min="11" max="11" width="18.85546875" customWidth="1"/>
    <col min="12" max="12" width="6.140625" customWidth="1"/>
    <col min="13" max="13" width="34.28515625" customWidth="1"/>
    <col min="14" max="14" width="40" customWidth="1"/>
    <col min="15" max="15" width="15.7109375" customWidth="1"/>
  </cols>
  <sheetData>
    <row r="2" spans="2:9" ht="42.75" customHeight="1" x14ac:dyDescent="0.25">
      <c r="B2" s="426" t="s">
        <v>23</v>
      </c>
      <c r="C2" s="426"/>
      <c r="D2" s="426"/>
      <c r="E2" s="426"/>
      <c r="F2" s="426"/>
      <c r="G2" s="426"/>
      <c r="H2" s="426"/>
      <c r="I2" s="426"/>
    </row>
    <row r="3" spans="2:9" ht="41.25" customHeight="1" x14ac:dyDescent="0.25">
      <c r="B3" s="424" t="s">
        <v>37</v>
      </c>
      <c r="C3" s="424"/>
      <c r="D3" s="424"/>
      <c r="E3" s="424"/>
      <c r="F3" s="424"/>
      <c r="G3" s="424"/>
      <c r="H3" s="424"/>
      <c r="I3" s="424"/>
    </row>
    <row r="4" spans="2:9" ht="15.75" x14ac:dyDescent="0.25">
      <c r="B4" s="425" t="s">
        <v>38</v>
      </c>
      <c r="C4" s="425"/>
      <c r="D4" s="425"/>
      <c r="E4" s="425"/>
      <c r="F4" s="425"/>
      <c r="G4" s="425"/>
      <c r="H4" s="425"/>
      <c r="I4" s="425"/>
    </row>
    <row r="5" spans="2:9" ht="290.25" customHeight="1" x14ac:dyDescent="0.25">
      <c r="B5" s="424" t="s">
        <v>328</v>
      </c>
      <c r="C5" s="424"/>
      <c r="D5" s="424"/>
      <c r="E5" s="424"/>
      <c r="F5" s="424"/>
      <c r="G5" s="424"/>
      <c r="H5" s="424"/>
      <c r="I5" s="424"/>
    </row>
    <row r="7" spans="2:9" x14ac:dyDescent="0.25">
      <c r="B7" s="448" t="s">
        <v>331</v>
      </c>
      <c r="C7" s="448"/>
      <c r="D7" s="448"/>
      <c r="E7" s="448"/>
    </row>
    <row r="9" spans="2:9" x14ac:dyDescent="0.25">
      <c r="B9" s="442" t="s">
        <v>229</v>
      </c>
      <c r="C9" s="443"/>
      <c r="D9" s="443"/>
      <c r="E9" s="443"/>
      <c r="F9" s="443"/>
      <c r="G9" s="443"/>
      <c r="H9" s="444"/>
    </row>
    <row r="10" spans="2:9" ht="31.5" customHeight="1" x14ac:dyDescent="0.25">
      <c r="B10" s="445" t="s">
        <v>228</v>
      </c>
      <c r="C10" s="446"/>
      <c r="D10" s="446"/>
      <c r="E10" s="446"/>
      <c r="F10" s="446"/>
      <c r="G10" s="446"/>
      <c r="H10" s="447"/>
    </row>
    <row r="11" spans="2:9" ht="24.75" customHeight="1" x14ac:dyDescent="0.25">
      <c r="B11" s="431"/>
      <c r="C11" s="433" t="s">
        <v>169</v>
      </c>
      <c r="D11" s="433"/>
      <c r="E11" s="433"/>
      <c r="F11" s="433"/>
      <c r="G11" s="434" t="s">
        <v>329</v>
      </c>
      <c r="H11" s="436" t="s">
        <v>170</v>
      </c>
    </row>
    <row r="12" spans="2:9" ht="26.25" x14ac:dyDescent="0.25">
      <c r="B12" s="432"/>
      <c r="C12" s="143" t="s">
        <v>171</v>
      </c>
      <c r="D12" s="143" t="s">
        <v>39</v>
      </c>
      <c r="E12" s="143" t="s">
        <v>172</v>
      </c>
      <c r="F12" s="143" t="s">
        <v>40</v>
      </c>
      <c r="G12" s="435"/>
      <c r="H12" s="437"/>
    </row>
    <row r="13" spans="2:9" ht="15" customHeight="1" x14ac:dyDescent="0.25">
      <c r="B13" s="145"/>
      <c r="C13" s="146"/>
      <c r="D13" s="146"/>
      <c r="E13" s="146"/>
      <c r="F13" s="146"/>
      <c r="G13" s="146"/>
      <c r="H13" s="147"/>
    </row>
    <row r="14" spans="2:9" ht="15" customHeight="1" x14ac:dyDescent="0.25">
      <c r="B14" s="148" t="s">
        <v>10</v>
      </c>
      <c r="C14" s="149">
        <v>43.893335999318332</v>
      </c>
      <c r="D14" s="150">
        <v>97.815094247155983</v>
      </c>
      <c r="E14" s="150">
        <v>68.145070782834438</v>
      </c>
      <c r="F14" s="151">
        <v>96.383486189618438</v>
      </c>
      <c r="G14" s="152">
        <v>77.36900438803913</v>
      </c>
      <c r="H14" s="153">
        <v>1682.5900100300676</v>
      </c>
    </row>
    <row r="15" spans="2:9" ht="15" customHeight="1" x14ac:dyDescent="0.25">
      <c r="B15" s="154"/>
      <c r="C15" s="149"/>
      <c r="D15" s="150"/>
      <c r="E15" s="150"/>
      <c r="F15" s="151"/>
      <c r="G15" s="151"/>
      <c r="H15" s="153"/>
    </row>
    <row r="16" spans="2:9" ht="15" customHeight="1" x14ac:dyDescent="0.25">
      <c r="B16" s="148" t="s">
        <v>41</v>
      </c>
      <c r="C16" s="149"/>
      <c r="D16" s="150"/>
      <c r="E16" s="150"/>
      <c r="F16" s="151"/>
      <c r="G16" s="151"/>
      <c r="H16" s="153"/>
    </row>
    <row r="17" spans="2:8" ht="15" customHeight="1" x14ac:dyDescent="0.25">
      <c r="B17" s="154" t="s">
        <v>11</v>
      </c>
      <c r="C17" s="155">
        <v>40.974514053589537</v>
      </c>
      <c r="D17" s="156">
        <v>97.588893457130453</v>
      </c>
      <c r="E17" s="156">
        <v>62.056200438879301</v>
      </c>
      <c r="F17" s="157">
        <v>95.846237199487035</v>
      </c>
      <c r="G17" s="157">
        <v>72.110562590193794</v>
      </c>
      <c r="H17" s="158">
        <v>854.41095286048972</v>
      </c>
    </row>
    <row r="18" spans="2:8" ht="15" customHeight="1" x14ac:dyDescent="0.25">
      <c r="B18" s="154" t="s">
        <v>12</v>
      </c>
      <c r="C18" s="155">
        <v>46.904609247887549</v>
      </c>
      <c r="D18" s="156">
        <v>98.048459762584343</v>
      </c>
      <c r="E18" s="156">
        <v>74.426801125307421</v>
      </c>
      <c r="F18" s="157">
        <v>96.937752103019164</v>
      </c>
      <c r="G18" s="157">
        <v>82.794003037985021</v>
      </c>
      <c r="H18" s="158">
        <v>828.17905716956568</v>
      </c>
    </row>
    <row r="19" spans="2:8" ht="15" customHeight="1" x14ac:dyDescent="0.25">
      <c r="B19" s="148" t="s">
        <v>42</v>
      </c>
      <c r="C19" s="155"/>
      <c r="D19" s="156"/>
      <c r="E19" s="156"/>
      <c r="F19" s="157"/>
      <c r="G19" s="157"/>
      <c r="H19" s="158"/>
    </row>
    <row r="20" spans="2:8" ht="15" customHeight="1" x14ac:dyDescent="0.25">
      <c r="B20" s="154" t="s">
        <v>173</v>
      </c>
      <c r="C20" s="155">
        <v>52.427714289226685</v>
      </c>
      <c r="D20" s="156">
        <v>98.290660476876695</v>
      </c>
      <c r="E20" s="156">
        <v>69.877069400935838</v>
      </c>
      <c r="F20" s="157">
        <v>98.446896237361699</v>
      </c>
      <c r="G20" s="157">
        <v>81.954121654505855</v>
      </c>
      <c r="H20" s="158">
        <v>1073.4805267795798</v>
      </c>
    </row>
    <row r="21" spans="2:8" ht="15" customHeight="1" x14ac:dyDescent="0.25">
      <c r="B21" s="154" t="s">
        <v>174</v>
      </c>
      <c r="C21" s="155">
        <v>37.26933112589316</v>
      </c>
      <c r="D21" s="156">
        <v>97.847989792299501</v>
      </c>
      <c r="E21" s="156">
        <v>69.699042331169721</v>
      </c>
      <c r="F21" s="157">
        <v>95.698396932516275</v>
      </c>
      <c r="G21" s="157">
        <v>75.356315378772493</v>
      </c>
      <c r="H21" s="158">
        <v>326.97891094849513</v>
      </c>
    </row>
    <row r="22" spans="2:8" ht="15" customHeight="1" x14ac:dyDescent="0.25">
      <c r="B22" s="154" t="s">
        <v>175</v>
      </c>
      <c r="C22" s="155">
        <v>19.097799146725155</v>
      </c>
      <c r="D22" s="156">
        <v>95.967484354785199</v>
      </c>
      <c r="E22" s="156">
        <v>59.753981883306665</v>
      </c>
      <c r="F22" s="157">
        <v>89.326396454257406</v>
      </c>
      <c r="G22" s="157">
        <v>62.255692833625226</v>
      </c>
      <c r="H22" s="158">
        <v>282.13057230198569</v>
      </c>
    </row>
    <row r="23" spans="2:8" ht="15" customHeight="1" x14ac:dyDescent="0.25">
      <c r="B23" s="159" t="s">
        <v>45</v>
      </c>
      <c r="C23" s="160"/>
      <c r="D23" s="161"/>
      <c r="E23" s="161"/>
      <c r="F23" s="162"/>
      <c r="G23" s="162"/>
      <c r="H23" s="163"/>
    </row>
    <row r="24" spans="2:8" ht="15" customHeight="1" x14ac:dyDescent="0.25">
      <c r="B24" s="164" t="s">
        <v>103</v>
      </c>
      <c r="C24" s="160">
        <v>54.74660596136961</v>
      </c>
      <c r="D24" s="161">
        <v>98.608151589235689</v>
      </c>
      <c r="E24" s="161">
        <v>68.752802762473848</v>
      </c>
      <c r="F24" s="162">
        <v>98.915155501580173</v>
      </c>
      <c r="G24" s="162">
        <v>81.171430919023919</v>
      </c>
      <c r="H24" s="163">
        <v>563.13829512585505</v>
      </c>
    </row>
    <row r="25" spans="2:8" ht="15" customHeight="1" x14ac:dyDescent="0.25">
      <c r="B25" s="164" t="s">
        <v>104</v>
      </c>
      <c r="C25" s="160">
        <v>50.347716561022935</v>
      </c>
      <c r="D25" s="161">
        <v>97.64105087544236</v>
      </c>
      <c r="E25" s="161">
        <v>70.612629408362494</v>
      </c>
      <c r="F25" s="162">
        <v>97.668472251690716</v>
      </c>
      <c r="G25" s="162">
        <v>82.585343700114521</v>
      </c>
      <c r="H25" s="163">
        <v>406.16494291106028</v>
      </c>
    </row>
    <row r="26" spans="2:8" ht="15" customHeight="1" x14ac:dyDescent="0.25">
      <c r="B26" s="164" t="s">
        <v>105</v>
      </c>
      <c r="C26" s="160">
        <v>57.38732007539199</v>
      </c>
      <c r="D26" s="161">
        <v>99.119063090686041</v>
      </c>
      <c r="E26" s="161">
        <v>76.373568345590655</v>
      </c>
      <c r="F26" s="162">
        <v>99.59933166599842</v>
      </c>
      <c r="G26" s="162">
        <v>86.799346699836306</v>
      </c>
      <c r="H26" s="163">
        <v>64.622825856231401</v>
      </c>
    </row>
    <row r="27" spans="2:8" ht="15" customHeight="1" x14ac:dyDescent="0.25">
      <c r="B27" s="164" t="s">
        <v>106</v>
      </c>
      <c r="C27" s="160">
        <v>33.84428928215538</v>
      </c>
      <c r="D27" s="161">
        <v>100</v>
      </c>
      <c r="E27" s="161">
        <v>66.591523513426338</v>
      </c>
      <c r="F27" s="162">
        <v>94.157010234404538</v>
      </c>
      <c r="G27" s="162">
        <v>75.387810719508067</v>
      </c>
      <c r="H27" s="163">
        <v>8.6625079485160548</v>
      </c>
    </row>
    <row r="28" spans="2:8" ht="15" customHeight="1" x14ac:dyDescent="0.25">
      <c r="B28" s="164" t="s">
        <v>108</v>
      </c>
      <c r="C28" s="160">
        <v>39.997239587859021</v>
      </c>
      <c r="D28" s="161">
        <v>98.553688385607941</v>
      </c>
      <c r="E28" s="161">
        <v>69.231458641847979</v>
      </c>
      <c r="F28" s="162">
        <v>98.553949967625968</v>
      </c>
      <c r="G28" s="162">
        <v>79.021209989026531</v>
      </c>
      <c r="H28" s="163">
        <v>57.81049435940006</v>
      </c>
    </row>
    <row r="29" spans="2:8" ht="15" customHeight="1" x14ac:dyDescent="0.25">
      <c r="B29" s="164" t="s">
        <v>109</v>
      </c>
      <c r="C29" s="160">
        <v>44.1720995472811</v>
      </c>
      <c r="D29" s="161">
        <v>98.852361317758806</v>
      </c>
      <c r="E29" s="161">
        <v>73.665184734563937</v>
      </c>
      <c r="F29" s="162">
        <v>97.513962491534301</v>
      </c>
      <c r="G29" s="162">
        <v>83.70969794124062</v>
      </c>
      <c r="H29" s="163">
        <v>112.88262355859911</v>
      </c>
    </row>
    <row r="30" spans="2:8" ht="15" customHeight="1" x14ac:dyDescent="0.25">
      <c r="B30" s="164" t="s">
        <v>110</v>
      </c>
      <c r="C30" s="160">
        <v>28.95698356903776</v>
      </c>
      <c r="D30" s="161">
        <v>97.592152625640708</v>
      </c>
      <c r="E30" s="161">
        <v>62.093377945232788</v>
      </c>
      <c r="F30" s="162">
        <v>90.415550825978627</v>
      </c>
      <c r="G30" s="162">
        <v>61.898630620989373</v>
      </c>
      <c r="H30" s="163">
        <v>82.72752338210222</v>
      </c>
    </row>
    <row r="31" spans="2:8" ht="15" customHeight="1" x14ac:dyDescent="0.25">
      <c r="B31" s="164" t="s">
        <v>111</v>
      </c>
      <c r="C31" s="160">
        <v>33.425092881448606</v>
      </c>
      <c r="D31" s="161">
        <v>96.865543063669691</v>
      </c>
      <c r="E31" s="161">
        <v>71.202322238046364</v>
      </c>
      <c r="F31" s="162">
        <v>97.297990456781108</v>
      </c>
      <c r="G31" s="162">
        <v>76.222473428229534</v>
      </c>
      <c r="H31" s="163">
        <v>104.45022458630861</v>
      </c>
    </row>
    <row r="32" spans="2:8" ht="15" customHeight="1" x14ac:dyDescent="0.25">
      <c r="B32" s="164" t="s">
        <v>112</v>
      </c>
      <c r="C32" s="160">
        <v>28.394848101494219</v>
      </c>
      <c r="D32" s="161">
        <v>97.905343732734309</v>
      </c>
      <c r="E32" s="161">
        <v>56.532075760801767</v>
      </c>
      <c r="F32" s="162">
        <v>90.4915144629731</v>
      </c>
      <c r="G32" s="162">
        <v>68.885135297457907</v>
      </c>
      <c r="H32" s="163">
        <v>151.70377772177116</v>
      </c>
    </row>
    <row r="33" spans="2:8" ht="15" customHeight="1" x14ac:dyDescent="0.25">
      <c r="B33" s="164" t="s">
        <v>113</v>
      </c>
      <c r="C33" s="160">
        <v>8.2840897962642579</v>
      </c>
      <c r="D33" s="161">
        <v>93.713495139803413</v>
      </c>
      <c r="E33" s="161">
        <v>63.501488918360629</v>
      </c>
      <c r="F33" s="162">
        <v>87.971208634279719</v>
      </c>
      <c r="G33" s="162">
        <v>54.544766032200179</v>
      </c>
      <c r="H33" s="163">
        <v>130.4267945802147</v>
      </c>
    </row>
    <row r="34" spans="2:8" ht="15" customHeight="1" x14ac:dyDescent="0.25">
      <c r="B34" s="159" t="s">
        <v>176</v>
      </c>
      <c r="C34" s="160"/>
      <c r="D34" s="161"/>
      <c r="E34" s="161"/>
      <c r="F34" s="162"/>
      <c r="G34" s="162"/>
      <c r="H34" s="163"/>
    </row>
    <row r="35" spans="2:8" ht="15" customHeight="1" x14ac:dyDescent="0.25">
      <c r="B35" s="165">
        <v>3</v>
      </c>
      <c r="C35" s="160">
        <v>36.544418870804805</v>
      </c>
      <c r="D35" s="161">
        <v>96.89515331449681</v>
      </c>
      <c r="E35" s="161">
        <v>66.807945624965186</v>
      </c>
      <c r="F35" s="162">
        <v>96.09217484345821</v>
      </c>
      <c r="G35" s="162">
        <v>73.732985807358773</v>
      </c>
      <c r="H35" s="163">
        <v>857.84630570560603</v>
      </c>
    </row>
    <row r="36" spans="2:8" ht="15" customHeight="1" x14ac:dyDescent="0.25">
      <c r="B36" s="165">
        <v>4</v>
      </c>
      <c r="C36" s="160">
        <v>51.537215396731312</v>
      </c>
      <c r="D36" s="161">
        <v>98.771958696573463</v>
      </c>
      <c r="E36" s="161">
        <v>69.535863911572264</v>
      </c>
      <c r="F36" s="162">
        <v>96.68648985100252</v>
      </c>
      <c r="G36" s="162">
        <v>81.150961243918843</v>
      </c>
      <c r="H36" s="163">
        <v>824.74370432444948</v>
      </c>
    </row>
    <row r="37" spans="2:8" ht="15" customHeight="1" x14ac:dyDescent="0.25">
      <c r="B37" s="438" t="s">
        <v>330</v>
      </c>
      <c r="C37" s="439"/>
      <c r="D37" s="439"/>
      <c r="E37" s="439"/>
      <c r="F37" s="439"/>
      <c r="G37" s="439"/>
      <c r="H37" s="440"/>
    </row>
    <row r="38" spans="2:8" ht="15" customHeight="1" x14ac:dyDescent="0.25">
      <c r="B38" s="441" t="s">
        <v>310</v>
      </c>
      <c r="C38" s="441"/>
      <c r="D38" s="441"/>
      <c r="E38" s="441"/>
      <c r="F38" s="166"/>
      <c r="G38" s="166"/>
      <c r="H38" s="166"/>
    </row>
    <row r="39" spans="2:8" ht="15" customHeight="1" x14ac:dyDescent="0.25">
      <c r="B39" s="166"/>
      <c r="C39" s="166"/>
      <c r="D39" s="166"/>
      <c r="E39" s="166"/>
      <c r="F39" s="166"/>
      <c r="G39" s="166"/>
      <c r="H39" s="166"/>
    </row>
    <row r="40" spans="2:8" x14ac:dyDescent="0.25">
      <c r="B40" s="427"/>
      <c r="C40" s="427"/>
      <c r="D40" s="427"/>
      <c r="E40" s="427"/>
      <c r="F40" s="427"/>
      <c r="G40" s="427"/>
      <c r="H40" s="427"/>
    </row>
    <row r="41" spans="2:8" ht="150.75" customHeight="1" x14ac:dyDescent="0.25">
      <c r="B41" s="428" t="s">
        <v>178</v>
      </c>
      <c r="C41" s="429"/>
      <c r="D41" s="429"/>
      <c r="E41" s="429"/>
      <c r="F41" s="429"/>
      <c r="G41" s="429"/>
      <c r="H41" s="430"/>
    </row>
  </sheetData>
  <mergeCells count="15">
    <mergeCell ref="B3:I3"/>
    <mergeCell ref="B4:I4"/>
    <mergeCell ref="B2:I2"/>
    <mergeCell ref="B40:H40"/>
    <mergeCell ref="B41:H41"/>
    <mergeCell ref="B11:B12"/>
    <mergeCell ref="C11:F11"/>
    <mergeCell ref="G11:G12"/>
    <mergeCell ref="H11:H12"/>
    <mergeCell ref="B37:H37"/>
    <mergeCell ref="B38:E38"/>
    <mergeCell ref="B9:H9"/>
    <mergeCell ref="B10:H10"/>
    <mergeCell ref="B7:E7"/>
    <mergeCell ref="B5:I5"/>
  </mergeCells>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K58"/>
  <sheetViews>
    <sheetView topLeftCell="A44" zoomScale="90" zoomScaleNormal="90" workbookViewId="0">
      <selection activeCell="G40" sqref="G40:J40"/>
    </sheetView>
  </sheetViews>
  <sheetFormatPr defaultRowHeight="15" x14ac:dyDescent="0.25"/>
  <cols>
    <col min="2" max="2" width="16" customWidth="1"/>
    <col min="3" max="9" width="10.140625" customWidth="1"/>
    <col min="13" max="13" width="58.42578125" customWidth="1"/>
    <col min="22" max="22" width="18.28515625" customWidth="1"/>
  </cols>
  <sheetData>
    <row r="2" spans="2:11" x14ac:dyDescent="0.25">
      <c r="B2" s="477" t="s">
        <v>24</v>
      </c>
      <c r="C2" s="478"/>
      <c r="D2" s="478"/>
      <c r="E2" s="478"/>
      <c r="F2" s="478"/>
      <c r="G2" s="478"/>
      <c r="H2" s="478"/>
      <c r="I2" s="478"/>
      <c r="J2" s="478"/>
      <c r="K2" s="479"/>
    </row>
    <row r="3" spans="2:11" ht="64.5" customHeight="1" x14ac:dyDescent="0.25">
      <c r="B3" s="480" t="s">
        <v>168</v>
      </c>
      <c r="C3" s="481"/>
      <c r="D3" s="481"/>
      <c r="E3" s="481"/>
      <c r="F3" s="481"/>
      <c r="G3" s="481"/>
      <c r="H3" s="481"/>
      <c r="I3" s="481"/>
      <c r="J3" s="481"/>
      <c r="K3" s="481"/>
    </row>
    <row r="4" spans="2:11" x14ac:dyDescent="0.25">
      <c r="B4" s="474" t="s">
        <v>15</v>
      </c>
      <c r="C4" s="475"/>
      <c r="D4" s="475"/>
      <c r="E4" s="475"/>
      <c r="F4" s="475"/>
      <c r="G4" s="475"/>
      <c r="H4" s="475"/>
      <c r="I4" s="475"/>
      <c r="J4" s="475"/>
      <c r="K4" s="476"/>
    </row>
    <row r="5" spans="2:11" ht="211.5" customHeight="1" x14ac:dyDescent="0.25">
      <c r="B5" s="373" t="s">
        <v>147</v>
      </c>
      <c r="C5" s="473"/>
      <c r="D5" s="473"/>
      <c r="E5" s="473"/>
      <c r="F5" s="473"/>
      <c r="G5" s="473"/>
      <c r="H5" s="473"/>
      <c r="I5" s="473"/>
      <c r="J5" s="473"/>
      <c r="K5" s="473"/>
    </row>
    <row r="7" spans="2:11" x14ac:dyDescent="0.25">
      <c r="B7" s="448" t="s">
        <v>333</v>
      </c>
      <c r="C7" s="448"/>
      <c r="D7" s="448"/>
    </row>
    <row r="9" spans="2:11" x14ac:dyDescent="0.25">
      <c r="B9" s="456" t="s">
        <v>137</v>
      </c>
      <c r="C9" s="457"/>
      <c r="D9" s="457"/>
      <c r="E9" s="457"/>
      <c r="F9" s="457"/>
      <c r="G9" s="457"/>
      <c r="H9" s="457"/>
      <c r="I9" s="458"/>
    </row>
    <row r="10" spans="2:11" ht="44.25" customHeight="1" x14ac:dyDescent="0.25">
      <c r="B10" s="460" t="s">
        <v>138</v>
      </c>
      <c r="C10" s="461"/>
      <c r="D10" s="461"/>
      <c r="E10" s="461"/>
      <c r="F10" s="461"/>
      <c r="G10" s="461"/>
      <c r="H10" s="461"/>
      <c r="I10" s="462"/>
    </row>
    <row r="11" spans="2:11" x14ac:dyDescent="0.25">
      <c r="B11" s="463"/>
      <c r="C11" s="465" t="s">
        <v>139</v>
      </c>
      <c r="D11" s="465"/>
      <c r="E11" s="465"/>
      <c r="F11" s="465"/>
      <c r="G11" s="466" t="s">
        <v>10</v>
      </c>
      <c r="H11" s="466" t="s">
        <v>140</v>
      </c>
      <c r="I11" s="468" t="s">
        <v>141</v>
      </c>
    </row>
    <row r="12" spans="2:11" ht="90.75" x14ac:dyDescent="0.25">
      <c r="B12" s="464"/>
      <c r="C12" s="16" t="s">
        <v>142</v>
      </c>
      <c r="D12" s="16" t="s">
        <v>143</v>
      </c>
      <c r="E12" s="16" t="s">
        <v>144</v>
      </c>
      <c r="F12" s="16" t="s">
        <v>145</v>
      </c>
      <c r="G12" s="467"/>
      <c r="H12" s="467"/>
      <c r="I12" s="469"/>
    </row>
    <row r="13" spans="2:11" x14ac:dyDescent="0.25">
      <c r="B13" s="17"/>
      <c r="C13" s="18"/>
      <c r="D13" s="18"/>
      <c r="E13" s="18"/>
      <c r="F13" s="19"/>
      <c r="G13" s="19"/>
      <c r="H13" s="19"/>
      <c r="I13" s="20"/>
    </row>
    <row r="14" spans="2:11" x14ac:dyDescent="0.25">
      <c r="B14" s="14" t="s">
        <v>10</v>
      </c>
      <c r="C14" s="21">
        <v>0</v>
      </c>
      <c r="D14" s="22">
        <v>65.292687141391738</v>
      </c>
      <c r="E14" s="22">
        <v>28.414614985789527</v>
      </c>
      <c r="F14" s="23">
        <v>6.2926978728187022</v>
      </c>
      <c r="G14" s="24">
        <v>100</v>
      </c>
      <c r="H14" s="23">
        <v>93.707302127181222</v>
      </c>
      <c r="I14" s="25">
        <v>637.22234245682</v>
      </c>
    </row>
    <row r="15" spans="2:11" x14ac:dyDescent="0.25">
      <c r="B15" s="11"/>
      <c r="C15" s="21"/>
      <c r="D15" s="22"/>
      <c r="E15" s="22"/>
      <c r="F15" s="23"/>
      <c r="G15" s="26"/>
      <c r="H15" s="23"/>
      <c r="I15" s="25"/>
    </row>
    <row r="16" spans="2:11" x14ac:dyDescent="0.25">
      <c r="B16" s="27" t="s">
        <v>41</v>
      </c>
      <c r="C16" s="21"/>
      <c r="D16" s="22"/>
      <c r="E16" s="22"/>
      <c r="F16" s="23"/>
      <c r="G16" s="28"/>
      <c r="H16" s="23"/>
      <c r="I16" s="25"/>
    </row>
    <row r="17" spans="2:9" x14ac:dyDescent="0.25">
      <c r="B17" s="29" t="s">
        <v>11</v>
      </c>
      <c r="C17" s="30">
        <v>0</v>
      </c>
      <c r="D17" s="31">
        <v>66.987896207601963</v>
      </c>
      <c r="E17" s="31">
        <v>25.779739043233764</v>
      </c>
      <c r="F17" s="32">
        <v>7.2323647491643088</v>
      </c>
      <c r="G17" s="33">
        <v>100</v>
      </c>
      <c r="H17" s="32">
        <v>92.76763525083571</v>
      </c>
      <c r="I17" s="34">
        <v>342.83603437645661</v>
      </c>
    </row>
    <row r="18" spans="2:9" x14ac:dyDescent="0.25">
      <c r="B18" s="29" t="s">
        <v>12</v>
      </c>
      <c r="C18" s="30">
        <v>0</v>
      </c>
      <c r="D18" s="31">
        <v>63.318482710865439</v>
      </c>
      <c r="E18" s="31">
        <v>31.483135478845785</v>
      </c>
      <c r="F18" s="32">
        <v>5.1983818102887289</v>
      </c>
      <c r="G18" s="33">
        <v>100</v>
      </c>
      <c r="H18" s="32">
        <v>94.801618189711292</v>
      </c>
      <c r="I18" s="34">
        <v>294.38630808036248</v>
      </c>
    </row>
    <row r="19" spans="2:9" x14ac:dyDescent="0.25">
      <c r="B19" s="14" t="s">
        <v>42</v>
      </c>
      <c r="C19" s="30"/>
      <c r="D19" s="31"/>
      <c r="E19" s="31"/>
      <c r="F19" s="32"/>
      <c r="G19" s="26"/>
      <c r="H19" s="32"/>
      <c r="I19" s="34"/>
    </row>
    <row r="20" spans="2:9" x14ac:dyDescent="0.25">
      <c r="B20" s="10" t="s">
        <v>43</v>
      </c>
      <c r="C20" s="30">
        <v>0</v>
      </c>
      <c r="D20" s="31">
        <v>66.724392970279609</v>
      </c>
      <c r="E20" s="31">
        <v>27.292476267293477</v>
      </c>
      <c r="F20" s="32">
        <v>5.9831307624268728</v>
      </c>
      <c r="G20" s="26"/>
      <c r="H20" s="32">
        <v>94.016869237573133</v>
      </c>
      <c r="I20" s="34">
        <v>434.63270717104825</v>
      </c>
    </row>
    <row r="21" spans="2:9" x14ac:dyDescent="0.25">
      <c r="B21" s="10" t="s">
        <v>53</v>
      </c>
      <c r="C21" s="30">
        <v>0</v>
      </c>
      <c r="D21" s="31">
        <v>62.368623782525205</v>
      </c>
      <c r="E21" s="31">
        <v>32.245037318212312</v>
      </c>
      <c r="F21" s="32">
        <v>5.3863388992624559</v>
      </c>
      <c r="G21" s="33">
        <v>100</v>
      </c>
      <c r="H21" s="32">
        <v>94.613661100737616</v>
      </c>
      <c r="I21" s="34">
        <v>104.57656624801355</v>
      </c>
    </row>
    <row r="22" spans="2:9" x14ac:dyDescent="0.25">
      <c r="B22" s="10" t="s">
        <v>54</v>
      </c>
      <c r="C22" s="30">
        <v>0</v>
      </c>
      <c r="D22" s="31">
        <v>62.0637537162143</v>
      </c>
      <c r="E22" s="31">
        <v>29.303739008662053</v>
      </c>
      <c r="F22" s="32">
        <v>8.6325072751236629</v>
      </c>
      <c r="G22" s="33">
        <v>100</v>
      </c>
      <c r="H22" s="32">
        <v>91.367492724876342</v>
      </c>
      <c r="I22" s="34">
        <v>98.013069037757163</v>
      </c>
    </row>
    <row r="23" spans="2:9" x14ac:dyDescent="0.25">
      <c r="B23" s="14" t="s">
        <v>45</v>
      </c>
      <c r="C23" s="30"/>
      <c r="D23" s="31"/>
      <c r="E23" s="31"/>
      <c r="F23" s="32"/>
      <c r="G23" s="33"/>
      <c r="H23" s="32"/>
      <c r="I23" s="34"/>
    </row>
    <row r="24" spans="2:9" x14ac:dyDescent="0.25">
      <c r="B24" s="11" t="s">
        <v>103</v>
      </c>
      <c r="C24" s="30">
        <v>0</v>
      </c>
      <c r="D24" s="31">
        <v>67.136581762743745</v>
      </c>
      <c r="E24" s="31">
        <v>26.923329917845113</v>
      </c>
      <c r="F24" s="32">
        <v>5.9400883194111236</v>
      </c>
      <c r="G24" s="33">
        <v>100</v>
      </c>
      <c r="H24" s="32">
        <v>94.059911680588939</v>
      </c>
      <c r="I24" s="34">
        <v>221.29564470947605</v>
      </c>
    </row>
    <row r="25" spans="2:9" x14ac:dyDescent="0.25">
      <c r="B25" s="11" t="s">
        <v>104</v>
      </c>
      <c r="C25" s="30">
        <v>0</v>
      </c>
      <c r="D25" s="31">
        <v>70.463960140125124</v>
      </c>
      <c r="E25" s="31">
        <v>23.728332469901787</v>
      </c>
      <c r="F25" s="32">
        <v>5.807707389973034</v>
      </c>
      <c r="G25" s="33">
        <v>100</v>
      </c>
      <c r="H25" s="32">
        <v>94.192292610026939</v>
      </c>
      <c r="I25" s="34">
        <v>177.39647651303079</v>
      </c>
    </row>
    <row r="26" spans="2:9" x14ac:dyDescent="0.25">
      <c r="B26" s="11" t="s">
        <v>105</v>
      </c>
      <c r="C26" s="30">
        <v>0</v>
      </c>
      <c r="D26" s="31">
        <v>48.763100115170985</v>
      </c>
      <c r="E26" s="31">
        <v>42.652132734863883</v>
      </c>
      <c r="F26" s="32">
        <v>8.5847671499651135</v>
      </c>
      <c r="G26" s="33">
        <v>100</v>
      </c>
      <c r="H26" s="32">
        <v>91.415232850034897</v>
      </c>
      <c r="I26" s="34">
        <v>29.783197877159655</v>
      </c>
    </row>
    <row r="27" spans="2:9" x14ac:dyDescent="0.25">
      <c r="B27" s="11" t="s">
        <v>106</v>
      </c>
      <c r="C27" s="30" t="s">
        <v>55</v>
      </c>
      <c r="D27" s="30" t="s">
        <v>55</v>
      </c>
      <c r="E27" s="30" t="s">
        <v>55</v>
      </c>
      <c r="F27" s="30" t="s">
        <v>55</v>
      </c>
      <c r="G27" s="33">
        <v>100</v>
      </c>
      <c r="H27" s="30" t="s">
        <v>55</v>
      </c>
      <c r="I27" s="34">
        <v>5.8884847316623619</v>
      </c>
    </row>
    <row r="28" spans="2:9" x14ac:dyDescent="0.25">
      <c r="B28" s="11" t="s">
        <v>108</v>
      </c>
      <c r="C28" s="30">
        <v>0</v>
      </c>
      <c r="D28" s="31">
        <v>70.639826387573407</v>
      </c>
      <c r="E28" s="31">
        <v>28.808529135564065</v>
      </c>
      <c r="F28" s="32">
        <v>0.55164447686253626</v>
      </c>
      <c r="G28" s="33">
        <v>100</v>
      </c>
      <c r="H28" s="32">
        <v>99.448355523137423</v>
      </c>
      <c r="I28" s="34">
        <v>17.290880003338721</v>
      </c>
    </row>
    <row r="29" spans="2:9" x14ac:dyDescent="0.25">
      <c r="B29" s="11" t="s">
        <v>109</v>
      </c>
      <c r="C29" s="30">
        <v>0</v>
      </c>
      <c r="D29" s="31">
        <v>66.731094258520983</v>
      </c>
      <c r="E29" s="31">
        <v>33.268905741478981</v>
      </c>
      <c r="F29" s="32">
        <v>0</v>
      </c>
      <c r="G29" s="33">
        <v>100</v>
      </c>
      <c r="H29" s="32">
        <v>100</v>
      </c>
      <c r="I29" s="34">
        <v>29.677065079217844</v>
      </c>
    </row>
    <row r="30" spans="2:9" x14ac:dyDescent="0.25">
      <c r="B30" s="11" t="s">
        <v>110</v>
      </c>
      <c r="C30" s="30">
        <v>0</v>
      </c>
      <c r="D30" s="31">
        <v>55.063953352630918</v>
      </c>
      <c r="E30" s="31">
        <v>34.039062863152672</v>
      </c>
      <c r="F30" s="32">
        <v>10.896983784216397</v>
      </c>
      <c r="G30" s="33">
        <v>100</v>
      </c>
      <c r="H30" s="32">
        <v>89.103016215783583</v>
      </c>
      <c r="I30" s="34">
        <v>24.448515278400865</v>
      </c>
    </row>
    <row r="31" spans="2:9" x14ac:dyDescent="0.25">
      <c r="B31" s="11" t="s">
        <v>111</v>
      </c>
      <c r="C31" s="30">
        <v>0</v>
      </c>
      <c r="D31" s="31">
        <v>56.802062839192381</v>
      </c>
      <c r="E31" s="31">
        <v>34.602667950376087</v>
      </c>
      <c r="F31" s="32">
        <v>8.5952692104315442</v>
      </c>
      <c r="G31" s="33">
        <v>100</v>
      </c>
      <c r="H31" s="32">
        <v>91.404730789568447</v>
      </c>
      <c r="I31" s="34">
        <v>33.429009226775662</v>
      </c>
    </row>
    <row r="32" spans="2:9" x14ac:dyDescent="0.25">
      <c r="B32" s="11" t="s">
        <v>112</v>
      </c>
      <c r="C32" s="237" t="s">
        <v>107</v>
      </c>
      <c r="D32" s="238">
        <v>-58.485238000368</v>
      </c>
      <c r="E32" s="238">
        <v>-34.783444643369101</v>
      </c>
      <c r="F32" s="239">
        <v>-6.73131735626293</v>
      </c>
      <c r="G32" s="33">
        <v>100</v>
      </c>
      <c r="H32" s="239">
        <v>-93.268682643737094</v>
      </c>
      <c r="I32" s="34">
        <v>35.82642829927898</v>
      </c>
    </row>
    <row r="33" spans="2:11" x14ac:dyDescent="0.25">
      <c r="B33" s="11" t="s">
        <v>113</v>
      </c>
      <c r="C33" s="30">
        <v>0</v>
      </c>
      <c r="D33" s="31">
        <v>64.125377164420328</v>
      </c>
      <c r="E33" s="31">
        <v>26.146818507865259</v>
      </c>
      <c r="F33" s="32">
        <v>9.7278043277144359</v>
      </c>
      <c r="G33" s="33">
        <v>100</v>
      </c>
      <c r="H33" s="32">
        <v>90.272195672285577</v>
      </c>
      <c r="I33" s="34">
        <v>62.186640738478246</v>
      </c>
    </row>
    <row r="34" spans="2:11" x14ac:dyDescent="0.25">
      <c r="B34" s="453" t="s">
        <v>146</v>
      </c>
      <c r="C34" s="454"/>
      <c r="D34" s="454"/>
      <c r="E34" s="454"/>
      <c r="F34" s="454"/>
      <c r="G34" s="454"/>
      <c r="H34" s="454"/>
      <c r="I34" s="455"/>
    </row>
    <row r="35" spans="2:11" x14ac:dyDescent="0.25">
      <c r="B35" s="459" t="s">
        <v>310</v>
      </c>
      <c r="C35" s="459"/>
      <c r="D35" s="459"/>
      <c r="E35" s="459"/>
    </row>
    <row r="38" spans="2:11" x14ac:dyDescent="0.25">
      <c r="B38" s="448" t="s">
        <v>332</v>
      </c>
      <c r="C38" s="448"/>
      <c r="D38" s="448"/>
      <c r="E38" s="448"/>
    </row>
    <row r="40" spans="2:11" ht="39.75" customHeight="1" x14ac:dyDescent="0.25">
      <c r="B40" s="450" t="s">
        <v>72</v>
      </c>
      <c r="C40" s="451"/>
      <c r="D40" s="451"/>
      <c r="E40" s="452"/>
      <c r="F40" s="4"/>
      <c r="G40" s="470" t="s">
        <v>72</v>
      </c>
      <c r="H40" s="471"/>
      <c r="I40" s="471"/>
      <c r="J40" s="472"/>
      <c r="K40" s="4"/>
    </row>
    <row r="41" spans="2:11" x14ac:dyDescent="0.25">
      <c r="B41" s="257"/>
      <c r="C41" s="449" t="s">
        <v>13</v>
      </c>
      <c r="D41" s="449"/>
      <c r="E41" s="449"/>
      <c r="F41" s="4"/>
      <c r="G41" s="259" t="s">
        <v>9</v>
      </c>
      <c r="H41" s="259" t="s">
        <v>11</v>
      </c>
      <c r="I41" s="259" t="s">
        <v>12</v>
      </c>
      <c r="J41" s="259" t="s">
        <v>10</v>
      </c>
      <c r="K41" s="4"/>
    </row>
    <row r="42" spans="2:11" x14ac:dyDescent="0.25">
      <c r="B42" s="257" t="s">
        <v>9</v>
      </c>
      <c r="C42" s="257" t="s">
        <v>11</v>
      </c>
      <c r="D42" s="257" t="s">
        <v>12</v>
      </c>
      <c r="E42" s="257" t="s">
        <v>10</v>
      </c>
      <c r="F42" s="4"/>
      <c r="G42" s="260">
        <v>2008</v>
      </c>
      <c r="H42" s="261">
        <v>80.565939999999998</v>
      </c>
      <c r="I42" s="261">
        <v>81.931010000000001</v>
      </c>
      <c r="J42" s="261">
        <v>81.239859999999993</v>
      </c>
      <c r="K42" s="4"/>
    </row>
    <row r="43" spans="2:11" x14ac:dyDescent="0.25">
      <c r="B43" s="258">
        <v>2015</v>
      </c>
      <c r="C43" s="258">
        <v>96.66</v>
      </c>
      <c r="D43" s="258">
        <v>95.54</v>
      </c>
      <c r="E43" s="258">
        <v>97.65</v>
      </c>
      <c r="F43" s="4"/>
      <c r="G43" s="260">
        <v>2009</v>
      </c>
      <c r="H43" s="261">
        <v>80.570920000000001</v>
      </c>
      <c r="I43" s="261">
        <v>81.46866</v>
      </c>
      <c r="J43" s="261">
        <v>81.015050000000002</v>
      </c>
      <c r="K43" s="4"/>
    </row>
    <row r="44" spans="2:11" x14ac:dyDescent="0.25">
      <c r="B44" s="258">
        <v>2016</v>
      </c>
      <c r="C44" s="258">
        <v>99.66</v>
      </c>
      <c r="D44" s="258">
        <v>95.54</v>
      </c>
      <c r="E44" s="258">
        <v>97.65</v>
      </c>
      <c r="F44" s="4"/>
      <c r="G44" s="260">
        <v>2010</v>
      </c>
      <c r="H44" s="261">
        <v>75.492959999999997</v>
      </c>
      <c r="I44" s="261">
        <v>75.444649999999996</v>
      </c>
      <c r="J44" s="261">
        <v>75.469170000000005</v>
      </c>
      <c r="K44" s="4"/>
    </row>
    <row r="45" spans="2:11" x14ac:dyDescent="0.25">
      <c r="B45" s="258">
        <v>2017</v>
      </c>
      <c r="C45" s="258">
        <v>96.1</v>
      </c>
      <c r="D45" s="258">
        <v>91.7</v>
      </c>
      <c r="E45" s="258">
        <v>93.6</v>
      </c>
      <c r="F45" s="4"/>
      <c r="G45" s="260">
        <v>2011</v>
      </c>
      <c r="H45" s="261">
        <v>73.698189999999997</v>
      </c>
      <c r="I45" s="261">
        <v>73.223740000000006</v>
      </c>
      <c r="J45" s="261">
        <v>73.464619999999996</v>
      </c>
      <c r="K45" s="4"/>
    </row>
    <row r="46" spans="2:11" x14ac:dyDescent="0.25">
      <c r="B46" s="258">
        <v>2018</v>
      </c>
      <c r="C46" s="258">
        <v>99.7</v>
      </c>
      <c r="D46" s="258">
        <v>95.5</v>
      </c>
      <c r="E46" s="258">
        <v>97.6</v>
      </c>
      <c r="F46" s="4"/>
      <c r="G46" s="260">
        <v>2012</v>
      </c>
      <c r="H46" s="261">
        <v>78.06268</v>
      </c>
      <c r="I46" s="261">
        <v>77.23518</v>
      </c>
      <c r="J46" s="261">
        <v>77.655249999999995</v>
      </c>
      <c r="K46" s="4"/>
    </row>
    <row r="47" spans="2:11" x14ac:dyDescent="0.25">
      <c r="B47" s="258">
        <v>2019</v>
      </c>
      <c r="C47" s="258">
        <v>94.4</v>
      </c>
      <c r="D47" s="258">
        <v>90.8</v>
      </c>
      <c r="E47" s="258">
        <v>92.6</v>
      </c>
      <c r="F47" s="4"/>
      <c r="G47" s="260">
        <v>2013</v>
      </c>
      <c r="H47" s="261">
        <v>81.369910000000004</v>
      </c>
      <c r="I47" s="261">
        <v>84.380780000000001</v>
      </c>
      <c r="J47" s="261">
        <v>82.852459999999994</v>
      </c>
      <c r="K47" s="4"/>
    </row>
    <row r="48" spans="2:11" x14ac:dyDescent="0.25">
      <c r="B48" s="258">
        <v>2020</v>
      </c>
      <c r="C48" s="258">
        <v>98.5</v>
      </c>
      <c r="D48" s="258">
        <v>98.51</v>
      </c>
      <c r="E48" s="258">
        <v>98.5</v>
      </c>
      <c r="F48" s="4"/>
      <c r="G48" s="260">
        <v>2014</v>
      </c>
      <c r="H48" s="261">
        <v>86.311989999999994</v>
      </c>
      <c r="I48" s="261">
        <v>85.708969999999994</v>
      </c>
      <c r="J48" s="261">
        <v>86.015199999999993</v>
      </c>
      <c r="K48" s="4"/>
    </row>
    <row r="49" spans="2:11" x14ac:dyDescent="0.25">
      <c r="B49" s="4"/>
      <c r="C49" s="4"/>
      <c r="D49" s="4"/>
      <c r="E49" s="4"/>
      <c r="F49" s="4"/>
      <c r="G49" s="260">
        <v>2015</v>
      </c>
      <c r="H49" s="261">
        <v>89.829589999999996</v>
      </c>
      <c r="I49" s="261">
        <v>90.601010000000002</v>
      </c>
      <c r="J49" s="261">
        <v>90.20908</v>
      </c>
      <c r="K49" s="4"/>
    </row>
    <row r="50" spans="2:11" x14ac:dyDescent="0.25">
      <c r="B50" s="4"/>
      <c r="C50" s="4"/>
      <c r="D50" s="4"/>
      <c r="E50" s="4"/>
      <c r="F50" s="4"/>
      <c r="G50" s="260">
        <v>2016</v>
      </c>
      <c r="H50" s="261">
        <v>89.184269999999998</v>
      </c>
      <c r="I50" s="261">
        <v>90.477980000000002</v>
      </c>
      <c r="J50" s="261">
        <v>89.82047</v>
      </c>
      <c r="K50" s="4"/>
    </row>
    <row r="51" spans="2:11" x14ac:dyDescent="0.25">
      <c r="G51" s="260">
        <v>2017</v>
      </c>
      <c r="H51" s="261">
        <v>84.310500000000005</v>
      </c>
      <c r="I51" s="261">
        <v>84.557299999999998</v>
      </c>
      <c r="J51" s="261">
        <v>84.43186</v>
      </c>
    </row>
    <row r="52" spans="2:11" x14ac:dyDescent="0.25">
      <c r="G52" s="260">
        <v>2018</v>
      </c>
      <c r="H52" s="261">
        <v>90.413470000000004</v>
      </c>
      <c r="I52" s="261">
        <v>85.911500000000004</v>
      </c>
      <c r="J52" s="261">
        <v>88.199740000000006</v>
      </c>
    </row>
    <row r="53" spans="2:11" x14ac:dyDescent="0.25">
      <c r="G53" s="260">
        <v>2019</v>
      </c>
      <c r="H53" s="261">
        <v>87.946510000000004</v>
      </c>
      <c r="I53" s="261">
        <v>86.804239999999993</v>
      </c>
      <c r="J53" s="261">
        <v>87.384789999999995</v>
      </c>
    </row>
    <row r="54" spans="2:11" x14ac:dyDescent="0.25">
      <c r="G54" s="260">
        <v>2020</v>
      </c>
      <c r="H54" s="261">
        <v>90.479680000000002</v>
      </c>
      <c r="I54" s="261">
        <v>90.845470000000006</v>
      </c>
      <c r="J54" s="261">
        <v>90.659599999999998</v>
      </c>
    </row>
    <row r="55" spans="2:11" x14ac:dyDescent="0.25">
      <c r="G55" s="260">
        <v>2021</v>
      </c>
      <c r="H55" s="261">
        <v>79.572059999999993</v>
      </c>
      <c r="I55" s="261">
        <v>86.251890000000003</v>
      </c>
      <c r="J55" s="261">
        <v>82.856080000000006</v>
      </c>
    </row>
    <row r="56" spans="2:11" x14ac:dyDescent="0.25">
      <c r="G56" s="262" t="s">
        <v>395</v>
      </c>
      <c r="H56" s="262"/>
      <c r="I56" s="263"/>
      <c r="J56" s="263"/>
    </row>
    <row r="57" spans="2:11" x14ac:dyDescent="0.25">
      <c r="G57" s="262" t="s">
        <v>396</v>
      </c>
      <c r="H57" s="264" t="s">
        <v>397</v>
      </c>
      <c r="I57" s="263"/>
      <c r="J57" s="263"/>
    </row>
    <row r="58" spans="2:11" x14ac:dyDescent="0.25">
      <c r="G58" s="262" t="s">
        <v>398</v>
      </c>
      <c r="H58" s="263"/>
      <c r="I58" s="263"/>
      <c r="J58" s="263"/>
    </row>
  </sheetData>
  <mergeCells count="18">
    <mergeCell ref="B5:K5"/>
    <mergeCell ref="B4:K4"/>
    <mergeCell ref="B2:K2"/>
    <mergeCell ref="B3:K3"/>
    <mergeCell ref="B7:D7"/>
    <mergeCell ref="C41:E41"/>
    <mergeCell ref="B38:E38"/>
    <mergeCell ref="B40:E40"/>
    <mergeCell ref="B34:I34"/>
    <mergeCell ref="B9:I9"/>
    <mergeCell ref="B35:E35"/>
    <mergeCell ref="B10:I10"/>
    <mergeCell ref="B11:B12"/>
    <mergeCell ref="C11:F11"/>
    <mergeCell ref="G11:G12"/>
    <mergeCell ref="H11:H12"/>
    <mergeCell ref="I11:I12"/>
    <mergeCell ref="G40:J40"/>
  </mergeCells>
  <hyperlinks>
    <hyperlink ref="H57" r:id="rId1" xr:uid="{825B1493-F097-40D6-A4DF-3EC869F78E7B}"/>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2:AJ60"/>
  <sheetViews>
    <sheetView zoomScale="90" zoomScaleNormal="90" workbookViewId="0">
      <selection activeCell="C60" sqref="C60"/>
    </sheetView>
  </sheetViews>
  <sheetFormatPr defaultRowHeight="15" x14ac:dyDescent="0.25"/>
  <cols>
    <col min="3" max="3" width="46.42578125" bestFit="1" customWidth="1"/>
    <col min="4" max="4" width="8" customWidth="1"/>
    <col min="5" max="5" width="6" customWidth="1"/>
    <col min="6" max="6" width="16.28515625" bestFit="1" customWidth="1"/>
    <col min="7" max="8" width="6" customWidth="1"/>
    <col min="9" max="9" width="7.5703125" customWidth="1"/>
    <col min="10" max="13" width="7.140625" customWidth="1"/>
    <col min="14" max="16" width="7.28515625" customWidth="1"/>
    <col min="17" max="17" width="7" customWidth="1"/>
    <col min="20" max="20" width="18.140625" bestFit="1" customWidth="1"/>
    <col min="23" max="23" width="15.85546875" bestFit="1" customWidth="1"/>
  </cols>
  <sheetData>
    <row r="2" spans="3:36" ht="32.25" customHeight="1" x14ac:dyDescent="0.25">
      <c r="C2" s="483" t="s">
        <v>26</v>
      </c>
      <c r="D2" s="483"/>
      <c r="E2" s="483"/>
      <c r="F2" s="483"/>
      <c r="G2" s="483"/>
      <c r="H2" s="483"/>
      <c r="I2" s="483"/>
      <c r="J2" s="483"/>
      <c r="K2" s="483"/>
      <c r="L2" s="483"/>
      <c r="M2" s="483"/>
      <c r="N2" s="483"/>
      <c r="O2" s="483"/>
      <c r="P2" s="483"/>
      <c r="Q2" s="483"/>
      <c r="S2" s="82"/>
    </row>
    <row r="3" spans="3:36" ht="39" customHeight="1" x14ac:dyDescent="0.25">
      <c r="C3" s="480" t="s">
        <v>358</v>
      </c>
      <c r="D3" s="480"/>
      <c r="E3" s="480"/>
      <c r="F3" s="480"/>
      <c r="G3" s="480"/>
      <c r="H3" s="480"/>
      <c r="I3" s="480"/>
      <c r="J3" s="480"/>
      <c r="K3" s="480"/>
      <c r="L3" s="480"/>
      <c r="M3" s="480"/>
      <c r="N3" s="480"/>
      <c r="O3" s="480"/>
      <c r="P3" s="480"/>
      <c r="Q3" s="480"/>
    </row>
    <row r="4" spans="3:36" x14ac:dyDescent="0.25">
      <c r="C4" s="504" t="s">
        <v>15</v>
      </c>
      <c r="D4" s="504"/>
      <c r="E4" s="504"/>
      <c r="F4" s="504"/>
      <c r="G4" s="504"/>
      <c r="H4" s="504"/>
      <c r="I4" s="504"/>
      <c r="J4" s="504"/>
      <c r="K4" s="504"/>
      <c r="L4" s="504"/>
      <c r="M4" s="504"/>
      <c r="N4" s="504"/>
      <c r="O4" s="504"/>
      <c r="P4" s="504"/>
      <c r="Q4" s="504"/>
    </row>
    <row r="5" spans="3:36" ht="75" customHeight="1" x14ac:dyDescent="0.25">
      <c r="C5" s="480" t="s">
        <v>47</v>
      </c>
      <c r="D5" s="480"/>
      <c r="E5" s="480"/>
      <c r="F5" s="480"/>
      <c r="G5" s="480"/>
      <c r="H5" s="480"/>
      <c r="I5" s="480"/>
      <c r="J5" s="480"/>
      <c r="K5" s="480"/>
      <c r="L5" s="480"/>
      <c r="M5" s="480"/>
      <c r="N5" s="480"/>
      <c r="O5" s="480"/>
      <c r="P5" s="480"/>
      <c r="Q5" s="480"/>
    </row>
    <row r="6" spans="3:36" ht="21.75" customHeight="1" x14ac:dyDescent="0.25">
      <c r="C6" s="504" t="s">
        <v>16</v>
      </c>
      <c r="D6" s="504"/>
      <c r="E6" s="504"/>
      <c r="F6" s="504"/>
      <c r="G6" s="504"/>
      <c r="H6" s="504"/>
      <c r="I6" s="504"/>
      <c r="J6" s="504"/>
      <c r="K6" s="504"/>
      <c r="L6" s="504"/>
      <c r="M6" s="504"/>
      <c r="N6" s="504"/>
      <c r="O6" s="504"/>
      <c r="P6" s="504"/>
      <c r="Q6" s="504"/>
    </row>
    <row r="7" spans="3:36" ht="29.25" customHeight="1" x14ac:dyDescent="0.25">
      <c r="C7" s="373" t="s">
        <v>46</v>
      </c>
      <c r="D7" s="373"/>
      <c r="E7" s="373"/>
      <c r="F7" s="373"/>
      <c r="G7" s="373"/>
      <c r="H7" s="373"/>
      <c r="I7" s="373"/>
      <c r="J7" s="373"/>
      <c r="K7" s="373"/>
      <c r="L7" s="373"/>
      <c r="M7" s="373"/>
      <c r="N7" s="373"/>
      <c r="O7" s="373"/>
      <c r="P7" s="373"/>
      <c r="Q7" s="373"/>
    </row>
    <row r="8" spans="3:36" ht="14.25" customHeight="1" x14ac:dyDescent="0.25">
      <c r="C8" s="505" t="s">
        <v>48</v>
      </c>
      <c r="D8" s="505"/>
      <c r="E8" s="505"/>
      <c r="F8" s="505"/>
      <c r="G8" s="505"/>
      <c r="H8" s="505"/>
      <c r="I8" s="505"/>
      <c r="J8" s="505"/>
      <c r="K8" s="505"/>
      <c r="L8" s="505"/>
      <c r="M8" s="505"/>
      <c r="N8" s="505"/>
      <c r="O8" s="505"/>
      <c r="P8" s="505"/>
      <c r="Q8" s="505"/>
    </row>
    <row r="9" spans="3:36" ht="157.5" customHeight="1" x14ac:dyDescent="0.25">
      <c r="C9" s="373" t="s">
        <v>357</v>
      </c>
      <c r="D9" s="373"/>
      <c r="E9" s="373"/>
      <c r="F9" s="373"/>
      <c r="G9" s="373"/>
      <c r="H9" s="373"/>
      <c r="I9" s="373"/>
      <c r="J9" s="373"/>
      <c r="K9" s="373"/>
      <c r="L9" s="373"/>
      <c r="M9" s="373"/>
      <c r="N9" s="373"/>
      <c r="O9" s="373"/>
      <c r="P9" s="373"/>
      <c r="Q9" s="373"/>
    </row>
    <row r="10" spans="3:36" x14ac:dyDescent="0.25">
      <c r="C10" s="75"/>
    </row>
    <row r="11" spans="3:36" x14ac:dyDescent="0.25">
      <c r="C11" s="421" t="s">
        <v>210</v>
      </c>
      <c r="D11" s="422"/>
      <c r="E11" s="422"/>
      <c r="F11" s="422"/>
      <c r="G11" s="422"/>
      <c r="H11" s="422"/>
      <c r="I11" s="422"/>
      <c r="J11" s="422"/>
      <c r="K11" s="422"/>
      <c r="L11" s="422"/>
      <c r="M11" s="422"/>
      <c r="N11" s="422"/>
      <c r="O11" s="422"/>
      <c r="P11" s="422"/>
      <c r="Q11" s="423"/>
      <c r="R11" s="167"/>
      <c r="S11" s="421" t="s">
        <v>220</v>
      </c>
      <c r="T11" s="422"/>
      <c r="U11" s="422"/>
      <c r="V11" s="422"/>
      <c r="W11" s="422"/>
      <c r="X11" s="422"/>
      <c r="Y11" s="422"/>
      <c r="Z11" s="422"/>
      <c r="AA11" s="422"/>
      <c r="AB11" s="422"/>
      <c r="AC11" s="422"/>
      <c r="AD11" s="422"/>
      <c r="AE11" s="422"/>
      <c r="AF11" s="422"/>
      <c r="AG11" s="422"/>
      <c r="AH11" s="422"/>
      <c r="AI11" s="422"/>
      <c r="AJ11" s="423"/>
    </row>
    <row r="12" spans="3:36" ht="27" customHeight="1" x14ac:dyDescent="0.25">
      <c r="C12" s="484" t="s">
        <v>211</v>
      </c>
      <c r="D12" s="485"/>
      <c r="E12" s="485"/>
      <c r="F12" s="485"/>
      <c r="G12" s="485"/>
      <c r="H12" s="485"/>
      <c r="I12" s="485"/>
      <c r="J12" s="485"/>
      <c r="K12" s="485"/>
      <c r="L12" s="485"/>
      <c r="M12" s="485"/>
      <c r="N12" s="485"/>
      <c r="O12" s="485"/>
      <c r="P12" s="485"/>
      <c r="Q12" s="486"/>
      <c r="R12" s="167"/>
      <c r="S12" s="393" t="s">
        <v>221</v>
      </c>
      <c r="T12" s="487"/>
      <c r="U12" s="487"/>
      <c r="V12" s="487"/>
      <c r="W12" s="487"/>
      <c r="X12" s="487"/>
      <c r="Y12" s="487"/>
      <c r="Z12" s="487"/>
      <c r="AA12" s="487"/>
      <c r="AB12" s="487"/>
      <c r="AC12" s="487"/>
      <c r="AD12" s="487"/>
      <c r="AE12" s="487"/>
      <c r="AF12" s="487"/>
      <c r="AG12" s="487"/>
      <c r="AH12" s="487"/>
      <c r="AI12" s="487"/>
      <c r="AJ12" s="488"/>
    </row>
    <row r="13" spans="3:36" x14ac:dyDescent="0.25">
      <c r="C13" s="489"/>
      <c r="D13" s="492" t="s">
        <v>212</v>
      </c>
      <c r="E13" s="492"/>
      <c r="F13" s="492"/>
      <c r="G13" s="493"/>
      <c r="H13" s="494"/>
      <c r="I13" s="492" t="s">
        <v>92</v>
      </c>
      <c r="J13" s="492"/>
      <c r="K13" s="492"/>
      <c r="L13" s="493"/>
      <c r="M13" s="494"/>
      <c r="N13" s="492" t="s">
        <v>93</v>
      </c>
      <c r="O13" s="492"/>
      <c r="P13" s="492"/>
      <c r="Q13" s="506"/>
      <c r="R13" s="167"/>
      <c r="S13" s="489"/>
      <c r="T13" s="492" t="s">
        <v>212</v>
      </c>
      <c r="U13" s="492"/>
      <c r="V13" s="492"/>
      <c r="W13" s="492"/>
      <c r="X13" s="493"/>
      <c r="Y13" s="494"/>
      <c r="Z13" s="492" t="s">
        <v>92</v>
      </c>
      <c r="AA13" s="492"/>
      <c r="AB13" s="492"/>
      <c r="AC13" s="492"/>
      <c r="AD13" s="493"/>
      <c r="AE13" s="494"/>
      <c r="AF13" s="496" t="s">
        <v>93</v>
      </c>
      <c r="AG13" s="496"/>
      <c r="AH13" s="496"/>
      <c r="AI13" s="496"/>
      <c r="AJ13" s="497"/>
    </row>
    <row r="14" spans="3:36" x14ac:dyDescent="0.25">
      <c r="C14" s="490"/>
      <c r="D14" s="502" t="s">
        <v>334</v>
      </c>
      <c r="E14" s="492" t="s">
        <v>213</v>
      </c>
      <c r="F14" s="492"/>
      <c r="G14" s="502" t="s">
        <v>214</v>
      </c>
      <c r="H14" s="495"/>
      <c r="I14" s="502" t="s">
        <v>334</v>
      </c>
      <c r="J14" s="492" t="s">
        <v>213</v>
      </c>
      <c r="K14" s="492"/>
      <c r="L14" s="502" t="s">
        <v>214</v>
      </c>
      <c r="M14" s="495"/>
      <c r="N14" s="502" t="s">
        <v>334</v>
      </c>
      <c r="O14" s="492" t="s">
        <v>213</v>
      </c>
      <c r="P14" s="492"/>
      <c r="Q14" s="503" t="s">
        <v>214</v>
      </c>
      <c r="R14" s="167"/>
      <c r="S14" s="490"/>
      <c r="T14" s="502" t="s">
        <v>334</v>
      </c>
      <c r="U14" s="492" t="s">
        <v>213</v>
      </c>
      <c r="V14" s="492"/>
      <c r="W14" s="492"/>
      <c r="X14" s="502" t="s">
        <v>222</v>
      </c>
      <c r="Y14" s="495"/>
      <c r="Z14" s="502" t="s">
        <v>334</v>
      </c>
      <c r="AA14" s="492" t="s">
        <v>213</v>
      </c>
      <c r="AB14" s="492"/>
      <c r="AC14" s="492"/>
      <c r="AD14" s="502" t="s">
        <v>222</v>
      </c>
      <c r="AE14" s="495"/>
      <c r="AF14" s="498" t="s">
        <v>334</v>
      </c>
      <c r="AG14" s="499" t="s">
        <v>213</v>
      </c>
      <c r="AH14" s="499"/>
      <c r="AI14" s="499"/>
      <c r="AJ14" s="500" t="s">
        <v>222</v>
      </c>
    </row>
    <row r="15" spans="3:36" ht="57" x14ac:dyDescent="0.25">
      <c r="C15" s="491"/>
      <c r="D15" s="498"/>
      <c r="E15" s="122" t="s">
        <v>215</v>
      </c>
      <c r="F15" s="122" t="s">
        <v>335</v>
      </c>
      <c r="G15" s="498"/>
      <c r="H15" s="433"/>
      <c r="I15" s="498"/>
      <c r="J15" s="122" t="s">
        <v>215</v>
      </c>
      <c r="K15" s="122" t="s">
        <v>335</v>
      </c>
      <c r="L15" s="498"/>
      <c r="M15" s="433"/>
      <c r="N15" s="498"/>
      <c r="O15" s="122" t="s">
        <v>215</v>
      </c>
      <c r="P15" s="122" t="s">
        <v>335</v>
      </c>
      <c r="Q15" s="500"/>
      <c r="R15" s="167"/>
      <c r="S15" s="491"/>
      <c r="T15" s="498"/>
      <c r="U15" s="122" t="s">
        <v>223</v>
      </c>
      <c r="V15" s="122" t="s">
        <v>215</v>
      </c>
      <c r="W15" s="122" t="s">
        <v>336</v>
      </c>
      <c r="X15" s="498"/>
      <c r="Y15" s="495"/>
      <c r="Z15" s="498"/>
      <c r="AA15" s="122" t="s">
        <v>223</v>
      </c>
      <c r="AB15" s="122" t="s">
        <v>215</v>
      </c>
      <c r="AC15" s="122" t="s">
        <v>336</v>
      </c>
      <c r="AD15" s="498"/>
      <c r="AE15" s="495"/>
      <c r="AF15" s="498"/>
      <c r="AG15" s="122" t="s">
        <v>223</v>
      </c>
      <c r="AH15" s="122" t="s">
        <v>215</v>
      </c>
      <c r="AI15" s="122" t="s">
        <v>336</v>
      </c>
      <c r="AJ15" s="500"/>
    </row>
    <row r="16" spans="3:36" x14ac:dyDescent="0.25">
      <c r="C16" s="168"/>
      <c r="D16" s="126"/>
      <c r="E16" s="126"/>
      <c r="F16" s="126"/>
      <c r="G16" s="126"/>
      <c r="H16" s="126"/>
      <c r="I16" s="126"/>
      <c r="J16" s="126"/>
      <c r="K16" s="126"/>
      <c r="L16" s="126"/>
      <c r="M16" s="126"/>
      <c r="N16" s="126"/>
      <c r="O16" s="126"/>
      <c r="P16" s="126"/>
      <c r="Q16" s="127"/>
      <c r="R16" s="167"/>
      <c r="S16" s="168"/>
      <c r="T16" s="126"/>
      <c r="U16" s="126"/>
      <c r="V16" s="126"/>
      <c r="W16" s="126"/>
      <c r="X16" s="126"/>
      <c r="Y16" s="126"/>
      <c r="Z16" s="126"/>
      <c r="AA16" s="126"/>
      <c r="AB16" s="126"/>
      <c r="AC16" s="126"/>
      <c r="AD16" s="126"/>
      <c r="AE16" s="126"/>
      <c r="AF16" s="126"/>
      <c r="AG16" s="126"/>
      <c r="AH16" s="126"/>
      <c r="AI16" s="126"/>
      <c r="AJ16" s="127"/>
    </row>
    <row r="17" spans="3:36" x14ac:dyDescent="0.25">
      <c r="C17" s="128" t="s">
        <v>10</v>
      </c>
      <c r="D17" s="169">
        <v>55.647796611428056</v>
      </c>
      <c r="E17" s="170">
        <v>36.173566758492022</v>
      </c>
      <c r="F17" s="170">
        <v>7.7839522401275536</v>
      </c>
      <c r="G17" s="171">
        <v>1074.1860904671146</v>
      </c>
      <c r="H17" s="171"/>
      <c r="I17" s="170">
        <v>68.970086477969502</v>
      </c>
      <c r="J17" s="170">
        <v>25.203951335704954</v>
      </c>
      <c r="K17" s="170">
        <v>5.4598256490494386</v>
      </c>
      <c r="L17" s="171">
        <v>1096.2073388473682</v>
      </c>
      <c r="M17" s="171"/>
      <c r="N17" s="170">
        <v>62.3765268613015</v>
      </c>
      <c r="O17" s="170">
        <v>30.633109084608225</v>
      </c>
      <c r="P17" s="170">
        <v>6.6100984166044867</v>
      </c>
      <c r="Q17" s="172">
        <v>2170.3934293144866</v>
      </c>
      <c r="R17" s="167"/>
      <c r="S17" s="128" t="s">
        <v>10</v>
      </c>
      <c r="T17" s="173">
        <v>22.85121516996583</v>
      </c>
      <c r="U17" s="174">
        <v>40.249534598355218</v>
      </c>
      <c r="V17" s="174">
        <v>1.0284976677595137</v>
      </c>
      <c r="W17" s="174">
        <v>35.302252612869786</v>
      </c>
      <c r="X17" s="175">
        <v>1141.733233391476</v>
      </c>
      <c r="Y17" s="175"/>
      <c r="Z17" s="174">
        <v>39.384761561898081</v>
      </c>
      <c r="AA17" s="174">
        <v>37.581090751401376</v>
      </c>
      <c r="AB17" s="174">
        <v>0.7446181347663805</v>
      </c>
      <c r="AC17" s="174">
        <v>21.037487223839978</v>
      </c>
      <c r="AD17" s="175">
        <v>1117.9339543004005</v>
      </c>
      <c r="AE17" s="175"/>
      <c r="AF17" s="174">
        <v>31.03092101214429</v>
      </c>
      <c r="AG17" s="174">
        <v>38.929364974305038</v>
      </c>
      <c r="AH17" s="174">
        <v>0.88805284004657559</v>
      </c>
      <c r="AI17" s="174">
        <v>28.244989638309988</v>
      </c>
      <c r="AJ17" s="176">
        <v>2259.6671876918817</v>
      </c>
    </row>
    <row r="18" spans="3:36" x14ac:dyDescent="0.25">
      <c r="C18" s="133"/>
      <c r="D18" s="169"/>
      <c r="E18" s="170"/>
      <c r="F18" s="170"/>
      <c r="G18" s="171"/>
      <c r="H18" s="171"/>
      <c r="I18" s="170"/>
      <c r="J18" s="170"/>
      <c r="K18" s="170"/>
      <c r="L18" s="171"/>
      <c r="M18" s="171"/>
      <c r="N18" s="170"/>
      <c r="O18" s="170"/>
      <c r="P18" s="170"/>
      <c r="Q18" s="172"/>
      <c r="R18" s="167"/>
      <c r="S18" s="133"/>
      <c r="T18" s="173"/>
      <c r="U18" s="174"/>
      <c r="V18" s="174"/>
      <c r="W18" s="174"/>
      <c r="X18" s="175"/>
      <c r="Y18" s="175"/>
      <c r="Z18" s="174"/>
      <c r="AA18" s="174"/>
      <c r="AB18" s="174"/>
      <c r="AC18" s="174"/>
      <c r="AD18" s="175"/>
      <c r="AE18" s="175"/>
      <c r="AF18" s="174"/>
      <c r="AG18" s="174"/>
      <c r="AH18" s="174"/>
      <c r="AI18" s="174"/>
      <c r="AJ18" s="176"/>
    </row>
    <row r="19" spans="3:36" x14ac:dyDescent="0.25">
      <c r="C19" s="128" t="s">
        <v>42</v>
      </c>
      <c r="D19" s="169"/>
      <c r="E19" s="170"/>
      <c r="F19" s="170"/>
      <c r="G19" s="171"/>
      <c r="H19" s="171"/>
      <c r="I19" s="170"/>
      <c r="J19" s="170"/>
      <c r="K19" s="170"/>
      <c r="L19" s="171"/>
      <c r="M19" s="171"/>
      <c r="N19" s="170"/>
      <c r="O19" s="170"/>
      <c r="P19" s="170"/>
      <c r="Q19" s="172"/>
      <c r="R19" s="167"/>
      <c r="S19" s="128" t="s">
        <v>42</v>
      </c>
      <c r="T19" s="173"/>
      <c r="U19" s="174"/>
      <c r="V19" s="174"/>
      <c r="W19" s="174"/>
      <c r="X19" s="175"/>
      <c r="Y19" s="175"/>
      <c r="Z19" s="174"/>
      <c r="AA19" s="174"/>
      <c r="AB19" s="174"/>
      <c r="AC19" s="174"/>
      <c r="AD19" s="175"/>
      <c r="AE19" s="175"/>
      <c r="AF19" s="174"/>
      <c r="AG19" s="174"/>
      <c r="AH19" s="174"/>
      <c r="AI19" s="174"/>
      <c r="AJ19" s="176"/>
    </row>
    <row r="20" spans="3:36" x14ac:dyDescent="0.25">
      <c r="C20" s="140" t="s">
        <v>43</v>
      </c>
      <c r="D20" s="177">
        <v>62.406158628803318</v>
      </c>
      <c r="E20" s="178">
        <v>32.022003034563248</v>
      </c>
      <c r="F20" s="178">
        <v>5.5163202984735804</v>
      </c>
      <c r="G20" s="179">
        <v>733.54991429181428</v>
      </c>
      <c r="H20" s="179"/>
      <c r="I20" s="178">
        <v>73.883849498519524</v>
      </c>
      <c r="J20" s="178">
        <v>21.825365087135381</v>
      </c>
      <c r="K20" s="178">
        <v>3.9806191566162576</v>
      </c>
      <c r="L20" s="179">
        <v>745.9979224737101</v>
      </c>
      <c r="M20" s="179"/>
      <c r="N20" s="178">
        <v>68.193287189865657</v>
      </c>
      <c r="O20" s="178">
        <v>26.880789931493247</v>
      </c>
      <c r="P20" s="178">
        <v>4.7420095037171581</v>
      </c>
      <c r="Q20" s="180">
        <v>1479.5478367655187</v>
      </c>
      <c r="R20" s="167"/>
      <c r="S20" s="140" t="s">
        <v>43</v>
      </c>
      <c r="T20" s="181">
        <v>25.769317975033399</v>
      </c>
      <c r="U20" s="182">
        <v>41.395649249296319</v>
      </c>
      <c r="V20" s="182">
        <v>0.95797144922108823</v>
      </c>
      <c r="W20" s="182">
        <v>31.282707412459441</v>
      </c>
      <c r="X20" s="183">
        <v>823.799481386151</v>
      </c>
      <c r="Y20" s="183"/>
      <c r="Z20" s="182">
        <v>43.816039768689308</v>
      </c>
      <c r="AA20" s="182">
        <v>36.95355828574538</v>
      </c>
      <c r="AB20" s="182">
        <v>0.74325735514259395</v>
      </c>
      <c r="AC20" s="182">
        <v>17.194070577249786</v>
      </c>
      <c r="AD20" s="183">
        <v>828.04816120641192</v>
      </c>
      <c r="AE20" s="183"/>
      <c r="AF20" s="182">
        <v>34.815887653570243</v>
      </c>
      <c r="AG20" s="182">
        <v>39.168891066860752</v>
      </c>
      <c r="AH20" s="182">
        <v>0.85033827155843622</v>
      </c>
      <c r="AI20" s="182">
        <v>24.220270463377073</v>
      </c>
      <c r="AJ20" s="184">
        <v>1651.8476425925569</v>
      </c>
    </row>
    <row r="21" spans="3:36" x14ac:dyDescent="0.25">
      <c r="C21" s="140" t="s">
        <v>53</v>
      </c>
      <c r="D21" s="177">
        <v>56.676842809073946</v>
      </c>
      <c r="E21" s="178">
        <v>32.023181421195446</v>
      </c>
      <c r="F21" s="178">
        <v>9.3615902586449451</v>
      </c>
      <c r="G21" s="179">
        <v>197.7105315148998</v>
      </c>
      <c r="H21" s="179"/>
      <c r="I21" s="178">
        <v>70.991891288011772</v>
      </c>
      <c r="J21" s="178">
        <v>23.642505562011031</v>
      </c>
      <c r="K21" s="178">
        <v>5.1326955691152731</v>
      </c>
      <c r="L21" s="179">
        <v>216.25887312319352</v>
      </c>
      <c r="M21" s="179"/>
      <c r="N21" s="178">
        <v>64.155067571759957</v>
      </c>
      <c r="O21" s="178">
        <v>27.645090922206897</v>
      </c>
      <c r="P21" s="178">
        <v>7.1524028407635143</v>
      </c>
      <c r="Q21" s="180">
        <v>413.96940463809392</v>
      </c>
      <c r="R21" s="167"/>
      <c r="S21" s="140" t="s">
        <v>53</v>
      </c>
      <c r="T21" s="181">
        <v>19.659514991613275</v>
      </c>
      <c r="U21" s="182">
        <v>40.228242029019604</v>
      </c>
      <c r="V21" s="182">
        <v>0.94623723472393062</v>
      </c>
      <c r="W21" s="182">
        <v>38.941117808407455</v>
      </c>
      <c r="X21" s="183">
        <v>223.97079995538689</v>
      </c>
      <c r="Y21" s="183"/>
      <c r="Z21" s="182">
        <v>36.199723288867901</v>
      </c>
      <c r="AA21" s="182">
        <v>36.356836001612265</v>
      </c>
      <c r="AB21" s="182">
        <v>0.82056991793616152</v>
      </c>
      <c r="AC21" s="182">
        <v>25.761016685029254</v>
      </c>
      <c r="AD21" s="183">
        <v>194.63705302531585</v>
      </c>
      <c r="AE21" s="183"/>
      <c r="AF21" s="182">
        <v>27.350095511016288</v>
      </c>
      <c r="AG21" s="182">
        <v>38.428182486721091</v>
      </c>
      <c r="AH21" s="182">
        <v>0.88780661516673531</v>
      </c>
      <c r="AI21" s="182">
        <v>32.812861916972359</v>
      </c>
      <c r="AJ21" s="184">
        <v>418.60785298070272</v>
      </c>
    </row>
    <row r="22" spans="3:36" x14ac:dyDescent="0.25">
      <c r="C22" s="140" t="s">
        <v>54</v>
      </c>
      <c r="D22" s="177">
        <v>19.537767781041687</v>
      </c>
      <c r="E22" s="178">
        <v>63.222275295572345</v>
      </c>
      <c r="F22" s="178">
        <v>17.239956923385925</v>
      </c>
      <c r="G22" s="179">
        <v>142.92564466040051</v>
      </c>
      <c r="H22" s="179"/>
      <c r="I22" s="178">
        <v>38.340197750445519</v>
      </c>
      <c r="J22" s="178">
        <v>46.540892242685807</v>
      </c>
      <c r="K22" s="178">
        <v>14.22596966177238</v>
      </c>
      <c r="L22" s="179">
        <v>133.95054325046451</v>
      </c>
      <c r="M22" s="179"/>
      <c r="N22" s="178">
        <v>28.634236956792112</v>
      </c>
      <c r="O22" s="178">
        <v>55.15195209817773</v>
      </c>
      <c r="P22" s="178">
        <v>15.781813360772711</v>
      </c>
      <c r="Q22" s="180">
        <v>276.87618791086521</v>
      </c>
      <c r="R22" s="167"/>
      <c r="S22" s="140" t="s">
        <v>54</v>
      </c>
      <c r="T22" s="181">
        <v>4.8751522809981616</v>
      </c>
      <c r="U22" s="182">
        <v>30.251980022080421</v>
      </c>
      <c r="V22" s="182">
        <v>1.8428973388880581</v>
      </c>
      <c r="W22" s="182">
        <v>61.869103145675126</v>
      </c>
      <c r="X22" s="183">
        <v>93.962952049938906</v>
      </c>
      <c r="Y22" s="183"/>
      <c r="Z22" s="182">
        <v>7.3697941671227793</v>
      </c>
      <c r="AA22" s="182">
        <v>45.538282000213734</v>
      </c>
      <c r="AB22" s="182">
        <v>0.60124363791681901</v>
      </c>
      <c r="AC22" s="182">
        <v>44.798013936562469</v>
      </c>
      <c r="AD22" s="183">
        <v>95.248740068674692</v>
      </c>
      <c r="AE22" s="183"/>
      <c r="AF22" s="182">
        <v>6.1309493932979509</v>
      </c>
      <c r="AG22" s="182">
        <v>37.947070042277169</v>
      </c>
      <c r="AH22" s="182">
        <v>1.2178516596549875</v>
      </c>
      <c r="AI22" s="182">
        <v>53.275555249339945</v>
      </c>
      <c r="AJ22" s="184">
        <v>189.21169211861408</v>
      </c>
    </row>
    <row r="23" spans="3:36" x14ac:dyDescent="0.25">
      <c r="C23" s="128" t="s">
        <v>45</v>
      </c>
      <c r="D23" s="177"/>
      <c r="E23" s="178"/>
      <c r="F23" s="178"/>
      <c r="G23" s="179"/>
      <c r="H23" s="179"/>
      <c r="I23" s="178"/>
      <c r="J23" s="178"/>
      <c r="K23" s="178"/>
      <c r="L23" s="179"/>
      <c r="M23" s="179"/>
      <c r="N23" s="178"/>
      <c r="O23" s="178"/>
      <c r="P23" s="178"/>
      <c r="Q23" s="180"/>
      <c r="R23" s="167"/>
      <c r="S23" s="128" t="s">
        <v>45</v>
      </c>
      <c r="T23" s="181"/>
      <c r="U23" s="182"/>
      <c r="V23" s="182"/>
      <c r="W23" s="182"/>
      <c r="X23" s="183"/>
      <c r="Y23" s="183"/>
      <c r="Z23" s="182"/>
      <c r="AA23" s="182"/>
      <c r="AB23" s="182"/>
      <c r="AC23" s="182"/>
      <c r="AD23" s="183"/>
      <c r="AE23" s="183"/>
      <c r="AF23" s="182"/>
      <c r="AG23" s="182"/>
      <c r="AH23" s="182"/>
      <c r="AI23" s="182"/>
      <c r="AJ23" s="184"/>
    </row>
    <row r="24" spans="3:36" x14ac:dyDescent="0.25">
      <c r="C24" s="133" t="s">
        <v>103</v>
      </c>
      <c r="D24" s="177">
        <v>59.678737648753227</v>
      </c>
      <c r="E24" s="178">
        <v>32.396280508113236</v>
      </c>
      <c r="F24" s="178">
        <v>7.8103432665045194</v>
      </c>
      <c r="G24" s="179">
        <v>355.24910838377804</v>
      </c>
      <c r="H24" s="179"/>
      <c r="I24" s="178">
        <v>75.551585752445376</v>
      </c>
      <c r="J24" s="178">
        <v>21.847761884182194</v>
      </c>
      <c r="K24" s="178">
        <v>2.6006523633724066</v>
      </c>
      <c r="L24" s="179">
        <v>335.89206925668503</v>
      </c>
      <c r="M24" s="179"/>
      <c r="N24" s="178">
        <v>67.392883422483649</v>
      </c>
      <c r="O24" s="178">
        <v>27.269739270502214</v>
      </c>
      <c r="P24" s="178">
        <v>5.2784526568104768</v>
      </c>
      <c r="Q24" s="180">
        <v>691.14117764046205</v>
      </c>
      <c r="R24" s="167"/>
      <c r="S24" s="133" t="s">
        <v>103</v>
      </c>
      <c r="T24" s="181">
        <v>23.877502227200779</v>
      </c>
      <c r="U24" s="182">
        <v>43.787219220752014</v>
      </c>
      <c r="V24" s="182">
        <v>1.1209239608840511</v>
      </c>
      <c r="W24" s="182">
        <v>30.0707934213724</v>
      </c>
      <c r="X24" s="183">
        <v>428.16113299317351</v>
      </c>
      <c r="Y24" s="183"/>
      <c r="Z24" s="182">
        <v>44.293892317416507</v>
      </c>
      <c r="AA24" s="182">
        <v>38.703795213451698</v>
      </c>
      <c r="AB24" s="182">
        <v>1.0157448649181</v>
      </c>
      <c r="AC24" s="182">
        <v>14.431357109634183</v>
      </c>
      <c r="AD24" s="183">
        <v>422.61165497641076</v>
      </c>
      <c r="AE24" s="183"/>
      <c r="AF24" s="182">
        <v>34.019110570436268</v>
      </c>
      <c r="AG24" s="182">
        <v>41.262086467271466</v>
      </c>
      <c r="AH24" s="182">
        <v>1.0686774475450715</v>
      </c>
      <c r="AI24" s="182">
        <v>22.302082249526418</v>
      </c>
      <c r="AJ24" s="184">
        <v>850.77278796958319</v>
      </c>
    </row>
    <row r="25" spans="3:36" x14ac:dyDescent="0.25">
      <c r="C25" s="133" t="s">
        <v>104</v>
      </c>
      <c r="D25" s="177">
        <v>65.039857956306392</v>
      </c>
      <c r="E25" s="178">
        <v>31.496686950396732</v>
      </c>
      <c r="F25" s="178">
        <v>3.4634550932968535</v>
      </c>
      <c r="G25" s="179">
        <v>300.60470301037878</v>
      </c>
      <c r="H25" s="179"/>
      <c r="I25" s="178">
        <v>69.0548807707235</v>
      </c>
      <c r="J25" s="178">
        <v>25.061238438262784</v>
      </c>
      <c r="K25" s="178">
        <v>5.189690800183838</v>
      </c>
      <c r="L25" s="179">
        <v>333.31420352301126</v>
      </c>
      <c r="M25" s="179"/>
      <c r="N25" s="178">
        <v>67.150954687641544</v>
      </c>
      <c r="O25" s="178">
        <v>28.112931752329782</v>
      </c>
      <c r="P25" s="178">
        <v>4.371108854375696</v>
      </c>
      <c r="Q25" s="180">
        <v>633.91890653339044</v>
      </c>
      <c r="R25" s="167"/>
      <c r="S25" s="133" t="s">
        <v>104</v>
      </c>
      <c r="T25" s="181">
        <v>28.652428993430703</v>
      </c>
      <c r="U25" s="182">
        <v>38.456009347284279</v>
      </c>
      <c r="V25" s="182">
        <v>0.8453154799017305</v>
      </c>
      <c r="W25" s="182">
        <v>32.046246179383289</v>
      </c>
      <c r="X25" s="183">
        <v>321.0660080203827</v>
      </c>
      <c r="Y25" s="183"/>
      <c r="Z25" s="182">
        <v>41.062597525239006</v>
      </c>
      <c r="AA25" s="182">
        <v>37.775739374957446</v>
      </c>
      <c r="AB25" s="182">
        <v>0.5585900484701547</v>
      </c>
      <c r="AC25" s="182">
        <v>19.43347026729036</v>
      </c>
      <c r="AD25" s="183">
        <v>333.31647841213913</v>
      </c>
      <c r="AE25" s="183"/>
      <c r="AF25" s="182">
        <v>34.973676516533629</v>
      </c>
      <c r="AG25" s="182">
        <v>38.109506810546726</v>
      </c>
      <c r="AH25" s="182">
        <v>0.69926891988911155</v>
      </c>
      <c r="AI25" s="182">
        <v>25.62179849445311</v>
      </c>
      <c r="AJ25" s="184">
        <v>654.38248643252177</v>
      </c>
    </row>
    <row r="26" spans="3:36" x14ac:dyDescent="0.25">
      <c r="C26" s="133" t="s">
        <v>105</v>
      </c>
      <c r="D26" s="177">
        <v>71.546470087048348</v>
      </c>
      <c r="E26" s="178">
        <v>25.640148625740885</v>
      </c>
      <c r="F26" s="178">
        <v>2.8133812872107518</v>
      </c>
      <c r="G26" s="179">
        <v>70.264374991752618</v>
      </c>
      <c r="H26" s="179"/>
      <c r="I26" s="178">
        <v>86.754431839487324</v>
      </c>
      <c r="J26" s="178">
        <v>10.877433308025964</v>
      </c>
      <c r="K26" s="178">
        <v>2.3681348524867034</v>
      </c>
      <c r="L26" s="179">
        <v>56.547842624548629</v>
      </c>
      <c r="M26" s="179"/>
      <c r="N26" s="178">
        <v>78.327973036702076</v>
      </c>
      <c r="O26" s="178">
        <v>19.057189048273131</v>
      </c>
      <c r="P26" s="178">
        <v>2.6148379150248182</v>
      </c>
      <c r="Q26" s="180">
        <v>126.8122176163012</v>
      </c>
      <c r="R26" s="167"/>
      <c r="S26" s="133" t="s">
        <v>105</v>
      </c>
      <c r="T26" s="181">
        <v>28.36636751530137</v>
      </c>
      <c r="U26" s="182">
        <v>44.241033855413619</v>
      </c>
      <c r="V26" s="182">
        <v>0.19895288768849345</v>
      </c>
      <c r="W26" s="182">
        <v>27.193645741596537</v>
      </c>
      <c r="X26" s="183">
        <v>65.146214157370252</v>
      </c>
      <c r="Y26" s="183"/>
      <c r="Z26" s="182">
        <v>48.967926973400864</v>
      </c>
      <c r="AA26" s="182">
        <v>19.042684672495675</v>
      </c>
      <c r="AB26" s="182">
        <v>0</v>
      </c>
      <c r="AC26" s="182">
        <v>31.579702677255735</v>
      </c>
      <c r="AD26" s="183">
        <v>57.677380923617612</v>
      </c>
      <c r="AE26" s="183"/>
      <c r="AF26" s="182">
        <v>38.040762664717505</v>
      </c>
      <c r="AG26" s="182">
        <v>32.408007933064127</v>
      </c>
      <c r="AH26" s="182">
        <v>0.10552555003813018</v>
      </c>
      <c r="AI26" s="182">
        <v>29.25331739071154</v>
      </c>
      <c r="AJ26" s="184">
        <v>122.82359508098787</v>
      </c>
    </row>
    <row r="27" spans="3:36" x14ac:dyDescent="0.25">
      <c r="C27" s="133" t="s">
        <v>106</v>
      </c>
      <c r="D27" s="177">
        <v>66.532037551378664</v>
      </c>
      <c r="E27" s="178">
        <v>26.057943480281047</v>
      </c>
      <c r="F27" s="178">
        <v>7.4100189683402826</v>
      </c>
      <c r="G27" s="179">
        <v>10.102580200278316</v>
      </c>
      <c r="H27" s="179"/>
      <c r="I27" s="178">
        <v>61.919366129545509</v>
      </c>
      <c r="J27" s="178">
        <v>38.080633870454491</v>
      </c>
      <c r="K27" s="178">
        <v>0</v>
      </c>
      <c r="L27" s="179">
        <v>9.8477920047737051</v>
      </c>
      <c r="M27" s="179"/>
      <c r="N27" s="178">
        <v>64.25515628411722</v>
      </c>
      <c r="O27" s="178">
        <v>31.992517185639695</v>
      </c>
      <c r="P27" s="178">
        <v>3.7523265302431024</v>
      </c>
      <c r="Q27" s="180">
        <v>19.950372205052009</v>
      </c>
      <c r="R27" s="167"/>
      <c r="S27" s="133" t="s">
        <v>106</v>
      </c>
      <c r="T27" s="181">
        <v>8.7802618788798981</v>
      </c>
      <c r="U27" s="182">
        <v>63.767942280133632</v>
      </c>
      <c r="V27" s="182">
        <v>1.4852342155661249</v>
      </c>
      <c r="W27" s="182">
        <v>25.966561625420347</v>
      </c>
      <c r="X27" s="183">
        <v>8.525977009103876</v>
      </c>
      <c r="Y27" s="183"/>
      <c r="Z27" s="182">
        <v>17.342040853062834</v>
      </c>
      <c r="AA27" s="182">
        <v>63.300317639708489</v>
      </c>
      <c r="AB27" s="182">
        <v>12.222146564290428</v>
      </c>
      <c r="AC27" s="182">
        <v>7.1354949429382604</v>
      </c>
      <c r="AD27" s="183">
        <v>7.7668450220229959</v>
      </c>
      <c r="AE27" s="183"/>
      <c r="AF27" s="182">
        <v>12.861691742794925</v>
      </c>
      <c r="AG27" s="182">
        <v>63.545023984965219</v>
      </c>
      <c r="AH27" s="182">
        <v>6.6035577367013341</v>
      </c>
      <c r="AI27" s="182">
        <v>16.98972653553853</v>
      </c>
      <c r="AJ27" s="184">
        <v>16.292822031126885</v>
      </c>
    </row>
    <row r="28" spans="3:36" x14ac:dyDescent="0.25">
      <c r="C28" s="133" t="s">
        <v>108</v>
      </c>
      <c r="D28" s="177">
        <v>58.857813123773361</v>
      </c>
      <c r="E28" s="178">
        <v>26.364186508159637</v>
      </c>
      <c r="F28" s="178">
        <v>6.647637874633336</v>
      </c>
      <c r="G28" s="179">
        <v>29.461325167792527</v>
      </c>
      <c r="H28" s="179"/>
      <c r="I28" s="178">
        <v>79.813794797853518</v>
      </c>
      <c r="J28" s="178">
        <v>12.313006879209542</v>
      </c>
      <c r="K28" s="178">
        <v>7.8731983229369709</v>
      </c>
      <c r="L28" s="179">
        <v>50.366422461824179</v>
      </c>
      <c r="M28" s="179"/>
      <c r="N28" s="178">
        <v>72.079754835020864</v>
      </c>
      <c r="O28" s="178">
        <v>17.498752241339432</v>
      </c>
      <c r="P28" s="178">
        <v>7.4208915004047133</v>
      </c>
      <c r="Q28" s="180">
        <v>79.827747629616795</v>
      </c>
      <c r="R28" s="167"/>
      <c r="S28" s="133" t="s">
        <v>108</v>
      </c>
      <c r="T28" s="181">
        <v>24.023839333712147</v>
      </c>
      <c r="U28" s="182">
        <v>29.435400171479628</v>
      </c>
      <c r="V28" s="182">
        <v>1.9537850385432973</v>
      </c>
      <c r="W28" s="182">
        <v>44.586975456264923</v>
      </c>
      <c r="X28" s="183">
        <v>48.124163290680748</v>
      </c>
      <c r="Y28" s="183"/>
      <c r="Z28" s="182">
        <v>42.904769840682825</v>
      </c>
      <c r="AA28" s="182">
        <v>33.24171832833413</v>
      </c>
      <c r="AB28" s="182">
        <v>0.35360678845610044</v>
      </c>
      <c r="AC28" s="182">
        <v>23.499905042526969</v>
      </c>
      <c r="AD28" s="183">
        <v>47.931873542777446</v>
      </c>
      <c r="AE28" s="183"/>
      <c r="AF28" s="182">
        <v>33.445406194722331</v>
      </c>
      <c r="AG28" s="182">
        <v>31.334749411488858</v>
      </c>
      <c r="AH28" s="182">
        <v>1.1552975716695197</v>
      </c>
      <c r="AI28" s="182">
        <v>34.064546822119247</v>
      </c>
      <c r="AJ28" s="184">
        <v>96.056036833458222</v>
      </c>
    </row>
    <row r="29" spans="3:36" x14ac:dyDescent="0.25">
      <c r="C29" s="133" t="s">
        <v>109</v>
      </c>
      <c r="D29" s="177">
        <v>66.572225596541287</v>
      </c>
      <c r="E29" s="178">
        <v>27.32142795527956</v>
      </c>
      <c r="F29" s="178">
        <v>6.1063464481791403</v>
      </c>
      <c r="G29" s="179">
        <v>57.509074869560365</v>
      </c>
      <c r="H29" s="179"/>
      <c r="I29" s="178">
        <v>83.235155358403645</v>
      </c>
      <c r="J29" s="178">
        <v>12.728781600366945</v>
      </c>
      <c r="K29" s="178">
        <v>4.0360630412294114</v>
      </c>
      <c r="L29" s="179">
        <v>63.635984668437921</v>
      </c>
      <c r="M29" s="179"/>
      <c r="N29" s="178">
        <v>75.325054204665761</v>
      </c>
      <c r="O29" s="178">
        <v>19.656093328720679</v>
      </c>
      <c r="P29" s="178">
        <v>5.0188524666135805</v>
      </c>
      <c r="Q29" s="180">
        <v>121.14505953799822</v>
      </c>
      <c r="R29" s="167"/>
      <c r="S29" s="133" t="s">
        <v>109</v>
      </c>
      <c r="T29" s="181">
        <v>24.86788352512869</v>
      </c>
      <c r="U29" s="182">
        <v>30.312796665703726</v>
      </c>
      <c r="V29" s="182">
        <v>0.75055671723586115</v>
      </c>
      <c r="W29" s="182">
        <v>44.068763091931714</v>
      </c>
      <c r="X29" s="183">
        <v>68.205410690236334</v>
      </c>
      <c r="Y29" s="183"/>
      <c r="Z29" s="182">
        <v>58.892056351849007</v>
      </c>
      <c r="AA29" s="182">
        <v>27.059896782353874</v>
      </c>
      <c r="AB29" s="182">
        <v>0</v>
      </c>
      <c r="AC29" s="182">
        <v>14.048046865797133</v>
      </c>
      <c r="AD29" s="183">
        <v>63.489016911362746</v>
      </c>
      <c r="AE29" s="183"/>
      <c r="AF29" s="182">
        <v>41.270713343605721</v>
      </c>
      <c r="AG29" s="182">
        <v>28.744595038147086</v>
      </c>
      <c r="AH29" s="182">
        <v>0.38871826300998252</v>
      </c>
      <c r="AI29" s="182">
        <v>29.595973355237213</v>
      </c>
      <c r="AJ29" s="184">
        <v>131.69442760159905</v>
      </c>
    </row>
    <row r="30" spans="3:36" x14ac:dyDescent="0.25">
      <c r="C30" s="133" t="s">
        <v>110</v>
      </c>
      <c r="D30" s="177">
        <v>46.808877690087215</v>
      </c>
      <c r="E30" s="178">
        <v>41.625749046879022</v>
      </c>
      <c r="F30" s="178">
        <v>10.61250824887494</v>
      </c>
      <c r="G30" s="179">
        <v>52.859880707765157</v>
      </c>
      <c r="H30" s="179"/>
      <c r="I30" s="178">
        <v>62.444165982592288</v>
      </c>
      <c r="J30" s="178">
        <v>28.088262846787782</v>
      </c>
      <c r="K30" s="178">
        <v>8.4884436580500164</v>
      </c>
      <c r="L30" s="179">
        <v>51.442054617418833</v>
      </c>
      <c r="M30" s="179"/>
      <c r="N30" s="178">
        <v>54.520252860591171</v>
      </c>
      <c r="O30" s="178">
        <v>34.949016709013172</v>
      </c>
      <c r="P30" s="178">
        <v>9.5649126663818613</v>
      </c>
      <c r="Q30" s="180">
        <v>104.30193532518409</v>
      </c>
      <c r="R30" s="167"/>
      <c r="S30" s="133" t="s">
        <v>110</v>
      </c>
      <c r="T30" s="181">
        <v>7.6477148433089823</v>
      </c>
      <c r="U30" s="182">
        <v>41.635561606772931</v>
      </c>
      <c r="V30" s="182">
        <v>1.681916529538426</v>
      </c>
      <c r="W30" s="182">
        <v>47.961474088315953</v>
      </c>
      <c r="X30" s="183">
        <v>46.927033983942003</v>
      </c>
      <c r="Y30" s="183"/>
      <c r="Z30" s="182">
        <v>12.950566711978736</v>
      </c>
      <c r="AA30" s="182">
        <v>54.856513869471293</v>
      </c>
      <c r="AB30" s="182">
        <v>1.3333486667229952</v>
      </c>
      <c r="AC30" s="182">
        <v>30.859570751826958</v>
      </c>
      <c r="AD30" s="183">
        <v>35.877154830363736</v>
      </c>
      <c r="AE30" s="183"/>
      <c r="AF30" s="182">
        <v>9.9453188686488065</v>
      </c>
      <c r="AG30" s="182">
        <v>47.363896829009043</v>
      </c>
      <c r="AH30" s="182">
        <v>1.5308900734836137</v>
      </c>
      <c r="AI30" s="182">
        <v>40.551611825513042</v>
      </c>
      <c r="AJ30" s="184">
        <v>82.804188814305675</v>
      </c>
    </row>
    <row r="31" spans="3:36" x14ac:dyDescent="0.25">
      <c r="C31" s="133" t="s">
        <v>111</v>
      </c>
      <c r="D31" s="177">
        <v>45.19836038827934</v>
      </c>
      <c r="E31" s="178">
        <v>40.412109941360058</v>
      </c>
      <c r="F31" s="178">
        <v>12.698881916083749</v>
      </c>
      <c r="G31" s="179">
        <v>55.209398475407383</v>
      </c>
      <c r="H31" s="179"/>
      <c r="I31" s="178">
        <v>65.857832502438853</v>
      </c>
      <c r="J31" s="178">
        <v>30.021483191263648</v>
      </c>
      <c r="K31" s="178">
        <v>4.1206843062974992</v>
      </c>
      <c r="L31" s="179">
        <v>61.210426440204245</v>
      </c>
      <c r="M31" s="179"/>
      <c r="N31" s="178">
        <v>56.060557604722952</v>
      </c>
      <c r="O31" s="178">
        <v>34.948996637286463</v>
      </c>
      <c r="P31" s="178">
        <v>8.1886953205965636</v>
      </c>
      <c r="Q31" s="180">
        <v>116.41982491561171</v>
      </c>
      <c r="R31" s="167"/>
      <c r="S31" s="133" t="s">
        <v>111</v>
      </c>
      <c r="T31" s="181">
        <v>17.450660743940151</v>
      </c>
      <c r="U31" s="182">
        <v>51.17411030985263</v>
      </c>
      <c r="V31" s="182">
        <v>0</v>
      </c>
      <c r="W31" s="182">
        <v>31.375228946207223</v>
      </c>
      <c r="X31" s="183">
        <v>61.614341196648738</v>
      </c>
      <c r="Y31" s="183"/>
      <c r="Z31" s="182">
        <v>31.518654314071171</v>
      </c>
      <c r="AA31" s="182">
        <v>34.4043863484575</v>
      </c>
      <c r="AB31" s="182">
        <v>0</v>
      </c>
      <c r="AC31" s="182">
        <v>30.971352844746637</v>
      </c>
      <c r="AD31" s="183">
        <v>54.014809613033655</v>
      </c>
      <c r="AE31" s="183"/>
      <c r="AF31" s="182">
        <v>24.022359913284731</v>
      </c>
      <c r="AG31" s="182">
        <v>43.340329289279431</v>
      </c>
      <c r="AH31" s="182">
        <v>0</v>
      </c>
      <c r="AI31" s="182">
        <v>31.186562934436925</v>
      </c>
      <c r="AJ31" s="184">
        <v>115.62915080968239</v>
      </c>
    </row>
    <row r="32" spans="3:36" x14ac:dyDescent="0.25">
      <c r="C32" s="133" t="s">
        <v>112</v>
      </c>
      <c r="D32" s="177">
        <v>24.172596363833119</v>
      </c>
      <c r="E32" s="178">
        <v>57.420705066814584</v>
      </c>
      <c r="F32" s="178">
        <v>18.406698569352283</v>
      </c>
      <c r="G32" s="179">
        <v>82.591243792128367</v>
      </c>
      <c r="H32" s="179"/>
      <c r="I32" s="178">
        <v>50.552893088024781</v>
      </c>
      <c r="J32" s="178">
        <v>40.967958669392715</v>
      </c>
      <c r="K32" s="178">
        <v>8.4791482425824913</v>
      </c>
      <c r="L32" s="179">
        <v>73.295903288607448</v>
      </c>
      <c r="M32" s="179"/>
      <c r="N32" s="178">
        <v>36.576233954427437</v>
      </c>
      <c r="O32" s="178">
        <v>49.684859415903716</v>
      </c>
      <c r="P32" s="178">
        <v>13.738906629668863</v>
      </c>
      <c r="Q32" s="180">
        <v>155.88714708073618</v>
      </c>
      <c r="R32" s="167"/>
      <c r="S32" s="133" t="s">
        <v>112</v>
      </c>
      <c r="T32" s="181">
        <v>4.2137206601225516</v>
      </c>
      <c r="U32" s="182">
        <v>37.816064219644652</v>
      </c>
      <c r="V32" s="182">
        <v>0.98703192017953556</v>
      </c>
      <c r="W32" s="182">
        <v>55.00224108847344</v>
      </c>
      <c r="X32" s="183">
        <v>55.063956474817054</v>
      </c>
      <c r="Y32" s="183"/>
      <c r="Z32" s="182">
        <v>8.9256521111384686</v>
      </c>
      <c r="AA32" s="182">
        <v>61.757813740979394</v>
      </c>
      <c r="AB32" s="182">
        <v>0</v>
      </c>
      <c r="AC32" s="182">
        <v>29.316534147882127</v>
      </c>
      <c r="AD32" s="183">
        <v>59.249063058162548</v>
      </c>
      <c r="AE32" s="183"/>
      <c r="AF32" s="182">
        <v>6.655940494814593</v>
      </c>
      <c r="AG32" s="182">
        <v>50.225203903887234</v>
      </c>
      <c r="AH32" s="182">
        <v>0.47544787911355108</v>
      </c>
      <c r="AI32" s="182">
        <v>41.689198738319092</v>
      </c>
      <c r="AJ32" s="184">
        <v>114.31301953297981</v>
      </c>
    </row>
    <row r="33" spans="3:36" x14ac:dyDescent="0.25">
      <c r="C33" s="133" t="s">
        <v>113</v>
      </c>
      <c r="D33" s="177">
        <v>13.193190692229482</v>
      </c>
      <c r="E33" s="178">
        <v>71.163995015084183</v>
      </c>
      <c r="F33" s="178">
        <v>15.642814292686339</v>
      </c>
      <c r="G33" s="179">
        <v>60.334400868272148</v>
      </c>
      <c r="H33" s="179"/>
      <c r="I33" s="178">
        <v>23.582208305295929</v>
      </c>
      <c r="J33" s="178">
        <v>53.2753020170871</v>
      </c>
      <c r="K33" s="178">
        <v>21.170507906871578</v>
      </c>
      <c r="L33" s="179">
        <v>60.6546399618571</v>
      </c>
      <c r="M33" s="179"/>
      <c r="N33" s="178">
        <v>18.401448552234076</v>
      </c>
      <c r="O33" s="178">
        <v>62.195974227936091</v>
      </c>
      <c r="P33" s="178">
        <v>18.41397657058722</v>
      </c>
      <c r="Q33" s="180">
        <v>120.9890408301291</v>
      </c>
      <c r="R33" s="167"/>
      <c r="S33" s="133" t="s">
        <v>113</v>
      </c>
      <c r="T33" s="181">
        <v>5.8114500296797651</v>
      </c>
      <c r="U33" s="182">
        <v>19.544546658610503</v>
      </c>
      <c r="V33" s="182">
        <v>3.0544282657741935</v>
      </c>
      <c r="W33" s="182">
        <v>71.589575045935533</v>
      </c>
      <c r="X33" s="183">
        <v>38.898995575121944</v>
      </c>
      <c r="Y33" s="183"/>
      <c r="Z33" s="182">
        <v>4.809128819830617</v>
      </c>
      <c r="AA33" s="182">
        <v>18.843818641504246</v>
      </c>
      <c r="AB33" s="182">
        <v>1.5907836886747868</v>
      </c>
      <c r="AC33" s="182">
        <v>70.277775101234596</v>
      </c>
      <c r="AD33" s="183">
        <v>35.999677010512166</v>
      </c>
      <c r="AE33" s="183"/>
      <c r="AF33" s="182">
        <v>5.3296892912087355</v>
      </c>
      <c r="AG33" s="182">
        <v>19.207745198488499</v>
      </c>
      <c r="AH33" s="182">
        <v>2.350934729576696</v>
      </c>
      <c r="AI33" s="182">
        <v>70.959064882252079</v>
      </c>
      <c r="AJ33" s="184">
        <v>74.898672585634088</v>
      </c>
    </row>
    <row r="34" spans="3:36" x14ac:dyDescent="0.25">
      <c r="C34" s="128" t="s">
        <v>114</v>
      </c>
      <c r="D34" s="177"/>
      <c r="E34" s="178"/>
      <c r="F34" s="178"/>
      <c r="G34" s="179"/>
      <c r="H34" s="179"/>
      <c r="I34" s="178"/>
      <c r="J34" s="178"/>
      <c r="K34" s="178"/>
      <c r="L34" s="179"/>
      <c r="M34" s="179"/>
      <c r="N34" s="178"/>
      <c r="O34" s="178"/>
      <c r="P34" s="178"/>
      <c r="Q34" s="180"/>
      <c r="R34" s="167"/>
      <c r="S34" s="128" t="s">
        <v>114</v>
      </c>
      <c r="T34" s="181"/>
      <c r="U34" s="182"/>
      <c r="V34" s="182"/>
      <c r="W34" s="182"/>
      <c r="X34" s="183"/>
      <c r="Y34" s="183"/>
      <c r="Z34" s="182"/>
      <c r="AA34" s="182"/>
      <c r="AB34" s="182"/>
      <c r="AC34" s="182"/>
      <c r="AD34" s="183"/>
      <c r="AE34" s="183"/>
      <c r="AF34" s="182"/>
      <c r="AG34" s="182"/>
      <c r="AH34" s="182"/>
      <c r="AI34" s="182"/>
      <c r="AJ34" s="184"/>
    </row>
    <row r="35" spans="3:36" x14ac:dyDescent="0.25">
      <c r="C35" s="240" t="s">
        <v>216</v>
      </c>
      <c r="D35" s="177">
        <v>35.912442107759198</v>
      </c>
      <c r="E35" s="178">
        <v>57.224116471933257</v>
      </c>
      <c r="F35" s="178">
        <v>6.6792336517443323</v>
      </c>
      <c r="G35" s="179">
        <v>273.43217591687034</v>
      </c>
      <c r="H35" s="179"/>
      <c r="I35" s="178">
        <v>45.407402460515264</v>
      </c>
      <c r="J35" s="178">
        <v>50.01832287569308</v>
      </c>
      <c r="K35" s="178">
        <v>3.4877995827979964</v>
      </c>
      <c r="L35" s="179">
        <v>274.04375003000001</v>
      </c>
      <c r="M35" s="179"/>
      <c r="N35" s="178">
        <v>40.665225596741188</v>
      </c>
      <c r="O35" s="178">
        <v>53.617194951794239</v>
      </c>
      <c r="P35" s="241">
        <v>5.0817340745438724</v>
      </c>
      <c r="Q35" s="180">
        <v>547.4759259468716</v>
      </c>
      <c r="R35" s="167"/>
      <c r="S35" s="240" t="s">
        <v>224</v>
      </c>
      <c r="T35" s="181">
        <v>13.237615105999602</v>
      </c>
      <c r="U35" s="182">
        <v>62.090280564388614</v>
      </c>
      <c r="V35" s="182">
        <v>1.5676234833792508</v>
      </c>
      <c r="W35" s="182">
        <v>22.436382857333871</v>
      </c>
      <c r="X35" s="183">
        <v>300.55267191506636</v>
      </c>
      <c r="Y35" s="183"/>
      <c r="Z35" s="182">
        <v>24.778761353888026</v>
      </c>
      <c r="AA35" s="182">
        <v>61.905857032462336</v>
      </c>
      <c r="AB35" s="182">
        <v>2.2731107629110765</v>
      </c>
      <c r="AC35" s="182">
        <v>10.444017352038069</v>
      </c>
      <c r="AD35" s="183">
        <v>284.30054467887521</v>
      </c>
      <c r="AE35" s="183"/>
      <c r="AF35" s="182">
        <v>18.847833313573062</v>
      </c>
      <c r="AG35" s="182">
        <v>62.000631214619183</v>
      </c>
      <c r="AH35" s="182">
        <v>1.9105649465432792</v>
      </c>
      <c r="AI35" s="182">
        <v>16.606824348620222</v>
      </c>
      <c r="AJ35" s="184">
        <v>584.85321659394185</v>
      </c>
    </row>
    <row r="36" spans="3:36" x14ac:dyDescent="0.25">
      <c r="C36" s="240" t="s">
        <v>217</v>
      </c>
      <c r="D36" s="177">
        <v>49.058835943161952</v>
      </c>
      <c r="E36" s="178">
        <v>47.252450884419872</v>
      </c>
      <c r="F36" s="178">
        <v>3.3402862327414788</v>
      </c>
      <c r="G36" s="179">
        <v>267.88871616536551</v>
      </c>
      <c r="H36" s="179"/>
      <c r="I36" s="178">
        <v>64.508492679250608</v>
      </c>
      <c r="J36" s="178">
        <v>31.780454530045585</v>
      </c>
      <c r="K36" s="178">
        <v>3.7110527907037496</v>
      </c>
      <c r="L36" s="179">
        <v>244.86395402967463</v>
      </c>
      <c r="M36" s="179"/>
      <c r="N36" s="178">
        <v>56.436786867066246</v>
      </c>
      <c r="O36" s="178">
        <v>39.863831723014584</v>
      </c>
      <c r="P36" s="241">
        <v>3.5173450189396682</v>
      </c>
      <c r="Q36" s="180">
        <v>512.75267019504008</v>
      </c>
      <c r="R36" s="167"/>
      <c r="S36" s="240" t="s">
        <v>225</v>
      </c>
      <c r="T36" s="181">
        <v>21.817597597265255</v>
      </c>
      <c r="U36" s="182">
        <v>46.209851973805094</v>
      </c>
      <c r="V36" s="182">
        <v>0.33811097306865401</v>
      </c>
      <c r="W36" s="182">
        <v>31.101344206120626</v>
      </c>
      <c r="X36" s="183">
        <v>283.38368515095084</v>
      </c>
      <c r="Y36" s="183"/>
      <c r="Z36" s="182">
        <v>40.416109275527859</v>
      </c>
      <c r="AA36" s="182">
        <v>42.603806179620911</v>
      </c>
      <c r="AB36" s="182">
        <v>0</v>
      </c>
      <c r="AC36" s="182">
        <v>16.108285407606225</v>
      </c>
      <c r="AD36" s="183">
        <v>277.14840605018105</v>
      </c>
      <c r="AE36" s="183"/>
      <c r="AF36" s="242">
        <v>31.013409839684343</v>
      </c>
      <c r="AG36" s="182">
        <v>44.426885646470417</v>
      </c>
      <c r="AH36" s="182">
        <v>0.17093603567433993</v>
      </c>
      <c r="AI36" s="182">
        <v>23.688205131566065</v>
      </c>
      <c r="AJ36" s="184">
        <v>560.53209120113127</v>
      </c>
    </row>
    <row r="37" spans="3:36" x14ac:dyDescent="0.25">
      <c r="C37" s="240" t="s">
        <v>218</v>
      </c>
      <c r="D37" s="177">
        <v>61.387414462674371</v>
      </c>
      <c r="E37" s="178">
        <v>31.632121566705891</v>
      </c>
      <c r="F37" s="178">
        <v>6.8163012668318563</v>
      </c>
      <c r="G37" s="179">
        <v>248.07859028965751</v>
      </c>
      <c r="H37" s="179"/>
      <c r="I37" s="178">
        <v>75.843761515241653</v>
      </c>
      <c r="J37" s="178">
        <v>16.914298367686765</v>
      </c>
      <c r="K37" s="178">
        <v>7.0605218473912599</v>
      </c>
      <c r="L37" s="179">
        <v>293.52899676092585</v>
      </c>
      <c r="M37" s="179"/>
      <c r="N37" s="178">
        <v>69.222158931960223</v>
      </c>
      <c r="O37" s="178">
        <v>23.655667799433814</v>
      </c>
      <c r="P37" s="241">
        <v>6.9486587590714795</v>
      </c>
      <c r="Q37" s="180">
        <v>541.6075870505839</v>
      </c>
      <c r="R37" s="167"/>
      <c r="S37" s="240" t="s">
        <v>226</v>
      </c>
      <c r="T37" s="181">
        <v>20.206958302766449</v>
      </c>
      <c r="U37" s="182">
        <v>38.087260802197179</v>
      </c>
      <c r="V37" s="182">
        <v>2.0466358054241169</v>
      </c>
      <c r="W37" s="182">
        <v>38.508615471165932</v>
      </c>
      <c r="X37" s="183">
        <v>258.32116831874157</v>
      </c>
      <c r="Y37" s="183"/>
      <c r="Z37" s="182">
        <v>43.013316789878623</v>
      </c>
      <c r="AA37" s="182">
        <v>28.888163123948818</v>
      </c>
      <c r="AB37" s="182">
        <v>0.15574392219149288</v>
      </c>
      <c r="AC37" s="182">
        <v>27.30660471300893</v>
      </c>
      <c r="AD37" s="183">
        <v>267.35527863858704</v>
      </c>
      <c r="AE37" s="183"/>
      <c r="AF37" s="242">
        <v>31.80610900344136</v>
      </c>
      <c r="AG37" s="182">
        <v>33.408665561289801</v>
      </c>
      <c r="AH37" s="182">
        <v>1.0849417267884489</v>
      </c>
      <c r="AI37" s="182">
        <v>32.811352972732877</v>
      </c>
      <c r="AJ37" s="184">
        <v>525.67644695732918</v>
      </c>
    </row>
    <row r="38" spans="3:36" x14ac:dyDescent="0.25">
      <c r="C38" s="265" t="s">
        <v>219</v>
      </c>
      <c r="D38" s="266">
        <v>75.79450530588305</v>
      </c>
      <c r="E38" s="267">
        <v>9.4968547206985878</v>
      </c>
      <c r="F38" s="267">
        <v>13.867549675130901</v>
      </c>
      <c r="G38" s="268">
        <v>284.78660809522023</v>
      </c>
      <c r="H38" s="268"/>
      <c r="I38" s="267">
        <v>88.464939393199316</v>
      </c>
      <c r="J38" s="267">
        <v>4.1400437740330238</v>
      </c>
      <c r="K38" s="267">
        <v>7.2175202061635968</v>
      </c>
      <c r="L38" s="268">
        <v>283.7706380267677</v>
      </c>
      <c r="M38" s="268"/>
      <c r="N38" s="267">
        <v>82.118401781669732</v>
      </c>
      <c r="O38" s="267">
        <v>6.8232353613598722</v>
      </c>
      <c r="P38" s="267">
        <v>10.548476497931839</v>
      </c>
      <c r="Q38" s="269">
        <v>568.5572461219881</v>
      </c>
      <c r="R38" s="167"/>
      <c r="S38" s="265" t="s">
        <v>227</v>
      </c>
      <c r="T38" s="270">
        <v>35.758342401532971</v>
      </c>
      <c r="U38" s="271">
        <v>14.555329825617344</v>
      </c>
      <c r="V38" s="271">
        <v>0.26249893811142472</v>
      </c>
      <c r="W38" s="271">
        <v>49.423828834738252</v>
      </c>
      <c r="X38" s="272">
        <v>299.47570800671815</v>
      </c>
      <c r="Y38" s="272"/>
      <c r="Z38" s="271">
        <v>49.402908421209737</v>
      </c>
      <c r="AA38" s="271">
        <v>16.88629089560779</v>
      </c>
      <c r="AB38" s="271">
        <v>0.49994274421967866</v>
      </c>
      <c r="AC38" s="271">
        <v>30.381971014134507</v>
      </c>
      <c r="AD38" s="272">
        <v>289.1297249327601</v>
      </c>
      <c r="AE38" s="272"/>
      <c r="AF38" s="271">
        <v>42.460709385124332</v>
      </c>
      <c r="AG38" s="271">
        <v>15.700324579793516</v>
      </c>
      <c r="AH38" s="271">
        <v>0.37913405308856746</v>
      </c>
      <c r="AI38" s="271">
        <v>40.070250349427234</v>
      </c>
      <c r="AJ38" s="273">
        <v>588.60543293947865</v>
      </c>
    </row>
    <row r="39" spans="3:36" x14ac:dyDescent="0.25">
      <c r="C39" s="501" t="s">
        <v>310</v>
      </c>
      <c r="D39" s="501"/>
      <c r="E39" s="501"/>
      <c r="F39" s="501"/>
      <c r="G39" s="501"/>
      <c r="H39" s="501"/>
    </row>
    <row r="43" spans="3:36" x14ac:dyDescent="0.25">
      <c r="C43" s="482" t="s">
        <v>402</v>
      </c>
      <c r="D43" s="482"/>
      <c r="E43" s="482"/>
      <c r="F43" s="482"/>
    </row>
    <row r="44" spans="3:36" x14ac:dyDescent="0.25">
      <c r="C44" s="246" t="s">
        <v>41</v>
      </c>
      <c r="D44" s="246" t="s">
        <v>401</v>
      </c>
      <c r="E44" s="246" t="s">
        <v>400</v>
      </c>
      <c r="F44" s="246" t="s">
        <v>399</v>
      </c>
    </row>
    <row r="45" spans="3:36" x14ac:dyDescent="0.25">
      <c r="C45" s="246" t="s">
        <v>11</v>
      </c>
      <c r="D45" s="247">
        <v>29.26111274654107</v>
      </c>
      <c r="E45" s="247">
        <v>70.738887253458941</v>
      </c>
      <c r="F45" s="248">
        <v>3397</v>
      </c>
    </row>
    <row r="46" spans="3:36" x14ac:dyDescent="0.25">
      <c r="C46" s="246" t="s">
        <v>12</v>
      </c>
      <c r="D46" s="247">
        <v>32.931951834220108</v>
      </c>
      <c r="E46" s="247">
        <v>67.068048165779885</v>
      </c>
      <c r="F46" s="248">
        <v>3571</v>
      </c>
    </row>
    <row r="47" spans="3:36" x14ac:dyDescent="0.25">
      <c r="C47" s="246" t="s">
        <v>10</v>
      </c>
      <c r="D47" s="247">
        <v>31.142365097588975</v>
      </c>
      <c r="E47" s="247">
        <v>68.857634902411021</v>
      </c>
      <c r="F47" s="248">
        <v>6968</v>
      </c>
    </row>
    <row r="48" spans="3:36" x14ac:dyDescent="0.25">
      <c r="C48" s="249" t="s">
        <v>410</v>
      </c>
    </row>
    <row r="51" spans="3:6" x14ac:dyDescent="0.25">
      <c r="C51" s="482" t="s">
        <v>403</v>
      </c>
      <c r="D51" s="482"/>
      <c r="E51" s="482"/>
      <c r="F51" s="482"/>
    </row>
    <row r="52" spans="3:6" x14ac:dyDescent="0.25">
      <c r="C52" s="246" t="s">
        <v>176</v>
      </c>
      <c r="D52" s="246" t="s">
        <v>401</v>
      </c>
      <c r="E52" s="246" t="s">
        <v>400</v>
      </c>
      <c r="F52" s="246" t="s">
        <v>399</v>
      </c>
    </row>
    <row r="53" spans="3:6" x14ac:dyDescent="0.25">
      <c r="C53" s="250" t="s">
        <v>404</v>
      </c>
      <c r="D53" s="252">
        <v>99.015990159901605</v>
      </c>
      <c r="E53" s="252">
        <v>0.98400984009840098</v>
      </c>
      <c r="F53" s="248">
        <v>813</v>
      </c>
    </row>
    <row r="54" spans="3:6" x14ac:dyDescent="0.25">
      <c r="C54" s="251" t="s">
        <v>405</v>
      </c>
      <c r="D54" s="252">
        <v>87.951807228915655</v>
      </c>
      <c r="E54" s="252">
        <v>12.048192771084338</v>
      </c>
      <c r="F54" s="248">
        <v>1162</v>
      </c>
    </row>
    <row r="55" spans="3:6" x14ac:dyDescent="0.25">
      <c r="C55" s="246" t="s">
        <v>406</v>
      </c>
      <c r="D55" s="252">
        <v>23.971915747241727</v>
      </c>
      <c r="E55" s="252">
        <v>76.028084252758276</v>
      </c>
      <c r="F55" s="248">
        <v>997</v>
      </c>
    </row>
    <row r="56" spans="3:6" x14ac:dyDescent="0.25">
      <c r="C56" s="246" t="s">
        <v>407</v>
      </c>
      <c r="D56" s="252">
        <v>7.1811361200428721</v>
      </c>
      <c r="E56" s="252">
        <v>92.818863879957121</v>
      </c>
      <c r="F56" s="248">
        <v>933</v>
      </c>
    </row>
    <row r="57" spans="3:6" x14ac:dyDescent="0.25">
      <c r="C57" s="246" t="s">
        <v>408</v>
      </c>
      <c r="D57" s="252">
        <v>3.010752688172043</v>
      </c>
      <c r="E57" s="252">
        <v>96.989247311827953</v>
      </c>
      <c r="F57" s="248">
        <v>930</v>
      </c>
    </row>
    <row r="58" spans="3:6" x14ac:dyDescent="0.25">
      <c r="C58" s="246" t="s">
        <v>409</v>
      </c>
      <c r="D58" s="252">
        <v>0.42194092827004215</v>
      </c>
      <c r="E58" s="252">
        <v>99.578059071729967</v>
      </c>
      <c r="F58" s="248">
        <v>2133</v>
      </c>
    </row>
    <row r="59" spans="3:6" x14ac:dyDescent="0.25">
      <c r="C59" s="246" t="s">
        <v>10</v>
      </c>
      <c r="D59" s="252">
        <v>31.142365097588975</v>
      </c>
      <c r="E59" s="252">
        <v>68.857634902411021</v>
      </c>
      <c r="F59" s="248">
        <v>6968</v>
      </c>
    </row>
    <row r="60" spans="3:6" x14ac:dyDescent="0.25">
      <c r="C60" s="249" t="s">
        <v>410</v>
      </c>
    </row>
  </sheetData>
  <mergeCells count="45">
    <mergeCell ref="C11:Q11"/>
    <mergeCell ref="I13:L13"/>
    <mergeCell ref="M13:M15"/>
    <mergeCell ref="N13:Q13"/>
    <mergeCell ref="G14:G15"/>
    <mergeCell ref="I14:I15"/>
    <mergeCell ref="J14:K14"/>
    <mergeCell ref="C9:Q9"/>
    <mergeCell ref="C7:Q7"/>
    <mergeCell ref="C5:Q5"/>
    <mergeCell ref="C3:Q3"/>
    <mergeCell ref="C4:Q4"/>
    <mergeCell ref="C6:Q6"/>
    <mergeCell ref="C8:Q8"/>
    <mergeCell ref="AG14:AI14"/>
    <mergeCell ref="AJ14:AJ15"/>
    <mergeCell ref="C39:H39"/>
    <mergeCell ref="U14:W14"/>
    <mergeCell ref="X14:X15"/>
    <mergeCell ref="Z14:Z15"/>
    <mergeCell ref="AA14:AC14"/>
    <mergeCell ref="D14:D15"/>
    <mergeCell ref="E14:F14"/>
    <mergeCell ref="AD14:AD15"/>
    <mergeCell ref="L14:L15"/>
    <mergeCell ref="N14:N15"/>
    <mergeCell ref="O14:P14"/>
    <mergeCell ref="Q14:Q15"/>
    <mergeCell ref="T14:T15"/>
    <mergeCell ref="C43:F43"/>
    <mergeCell ref="C51:F51"/>
    <mergeCell ref="C2:Q2"/>
    <mergeCell ref="S11:AJ11"/>
    <mergeCell ref="C12:Q12"/>
    <mergeCell ref="S12:AJ12"/>
    <mergeCell ref="C13:C15"/>
    <mergeCell ref="D13:G13"/>
    <mergeCell ref="H13:H15"/>
    <mergeCell ref="S13:S15"/>
    <mergeCell ref="T13:X13"/>
    <mergeCell ref="Z13:AD13"/>
    <mergeCell ref="AE13:AE15"/>
    <mergeCell ref="AF13:AJ13"/>
    <mergeCell ref="Y13:Y15"/>
    <mergeCell ref="AF14:AF1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AB57"/>
  <sheetViews>
    <sheetView topLeftCell="B33" zoomScale="90" zoomScaleNormal="90" workbookViewId="0">
      <selection activeCell="I45" sqref="I45"/>
    </sheetView>
  </sheetViews>
  <sheetFormatPr defaultRowHeight="15" x14ac:dyDescent="0.25"/>
  <cols>
    <col min="1" max="1" width="3.7109375" customWidth="1"/>
    <col min="3" max="3" width="8.7109375" customWidth="1"/>
    <col min="4" max="4" width="12" bestFit="1" customWidth="1"/>
    <col min="5" max="5" width="15.42578125" bestFit="1" customWidth="1"/>
    <col min="6" max="6" width="13.140625" bestFit="1" customWidth="1"/>
    <col min="7" max="7" width="20.7109375" bestFit="1" customWidth="1"/>
    <col min="8" max="8" width="24.7109375" bestFit="1" customWidth="1"/>
    <col min="9" max="9" width="13.85546875" bestFit="1" customWidth="1"/>
    <col min="10" max="10" width="17.42578125" bestFit="1" customWidth="1"/>
    <col min="11" max="11" width="16.28515625" bestFit="1" customWidth="1"/>
    <col min="12" max="13" width="8.7109375" customWidth="1"/>
    <col min="14" max="14" width="9.85546875" customWidth="1"/>
    <col min="17" max="17" width="10.42578125" customWidth="1"/>
  </cols>
  <sheetData>
    <row r="3" spans="3:28" x14ac:dyDescent="0.25">
      <c r="C3" s="142"/>
      <c r="D3" s="510" t="s">
        <v>28</v>
      </c>
      <c r="E3" s="510"/>
      <c r="F3" s="510"/>
      <c r="G3" s="510"/>
      <c r="H3" s="510"/>
      <c r="I3" s="510"/>
      <c r="J3" s="510"/>
      <c r="K3" s="510"/>
      <c r="L3" s="510"/>
      <c r="M3" s="510"/>
      <c r="N3" s="142"/>
      <c r="O3" s="142"/>
      <c r="P3" s="142"/>
      <c r="Q3" s="142"/>
      <c r="R3" s="142"/>
      <c r="S3" s="142"/>
    </row>
    <row r="4" spans="3:28" ht="38.25" customHeight="1" x14ac:dyDescent="0.25">
      <c r="C4" s="81"/>
      <c r="D4" s="511" t="s">
        <v>49</v>
      </c>
      <c r="E4" s="511"/>
      <c r="F4" s="511"/>
      <c r="G4" s="511"/>
      <c r="H4" s="511"/>
      <c r="I4" s="511"/>
      <c r="J4" s="511"/>
      <c r="K4" s="511"/>
      <c r="L4" s="511"/>
      <c r="M4" s="511"/>
      <c r="N4" s="81"/>
      <c r="O4" s="81"/>
      <c r="P4" s="81"/>
      <c r="Q4" s="81"/>
      <c r="R4" s="81"/>
      <c r="S4" s="81"/>
    </row>
    <row r="6" spans="3:28" x14ac:dyDescent="0.25">
      <c r="D6" s="420" t="s">
        <v>331</v>
      </c>
      <c r="E6" s="420"/>
      <c r="F6" s="420"/>
      <c r="G6" s="420"/>
      <c r="H6" s="420"/>
      <c r="I6" s="420"/>
      <c r="J6" s="420"/>
    </row>
    <row r="8" spans="3:28" x14ac:dyDescent="0.25">
      <c r="D8" s="512" t="s">
        <v>192</v>
      </c>
      <c r="E8" s="513"/>
      <c r="F8" s="513"/>
      <c r="G8" s="513"/>
      <c r="H8" s="513"/>
      <c r="I8" s="513"/>
      <c r="J8" s="513"/>
      <c r="K8" s="513"/>
      <c r="L8" s="513"/>
      <c r="M8" s="513"/>
      <c r="N8" s="513"/>
      <c r="O8" s="514"/>
      <c r="Q8" s="512" t="s">
        <v>205</v>
      </c>
      <c r="R8" s="513"/>
      <c r="S8" s="513"/>
      <c r="T8" s="513"/>
      <c r="U8" s="513"/>
      <c r="V8" s="513"/>
      <c r="W8" s="513"/>
      <c r="X8" s="513"/>
      <c r="Y8" s="513"/>
      <c r="Z8" s="513"/>
      <c r="AA8" s="513"/>
      <c r="AB8" s="514"/>
    </row>
    <row r="9" spans="3:28" x14ac:dyDescent="0.25">
      <c r="D9" s="515" t="s">
        <v>193</v>
      </c>
      <c r="E9" s="516"/>
      <c r="F9" s="516"/>
      <c r="G9" s="516"/>
      <c r="H9" s="516"/>
      <c r="I9" s="516"/>
      <c r="J9" s="516"/>
      <c r="K9" s="516"/>
      <c r="L9" s="516"/>
      <c r="M9" s="516"/>
      <c r="N9" s="516"/>
      <c r="O9" s="517"/>
      <c r="Q9" s="515" t="s">
        <v>206</v>
      </c>
      <c r="R9" s="516"/>
      <c r="S9" s="516"/>
      <c r="T9" s="516"/>
      <c r="U9" s="516"/>
      <c r="V9" s="516"/>
      <c r="W9" s="516"/>
      <c r="X9" s="516"/>
      <c r="Y9" s="516"/>
      <c r="Z9" s="516"/>
      <c r="AA9" s="516"/>
      <c r="AB9" s="517"/>
    </row>
    <row r="10" spans="3:28" x14ac:dyDescent="0.25">
      <c r="D10" s="524"/>
      <c r="E10" s="521" t="s">
        <v>194</v>
      </c>
      <c r="F10" s="521"/>
      <c r="G10" s="521"/>
      <c r="H10" s="521"/>
      <c r="I10" s="521"/>
      <c r="J10" s="521"/>
      <c r="K10" s="521"/>
      <c r="L10" s="521"/>
      <c r="M10" s="521"/>
      <c r="N10" s="521"/>
      <c r="O10" s="522" t="s">
        <v>74</v>
      </c>
      <c r="Q10" s="524"/>
      <c r="R10" s="521" t="s">
        <v>207</v>
      </c>
      <c r="S10" s="521"/>
      <c r="T10" s="521"/>
      <c r="U10" s="521"/>
      <c r="V10" s="521"/>
      <c r="W10" s="521"/>
      <c r="X10" s="521"/>
      <c r="Y10" s="521"/>
      <c r="Z10" s="521"/>
      <c r="AA10" s="521"/>
      <c r="AB10" s="522" t="s">
        <v>75</v>
      </c>
    </row>
    <row r="11" spans="3:28" ht="99.75" customHeight="1" x14ac:dyDescent="0.25">
      <c r="D11" s="525"/>
      <c r="E11" s="9" t="s">
        <v>195</v>
      </c>
      <c r="F11" s="9" t="s">
        <v>196</v>
      </c>
      <c r="G11" s="9" t="s">
        <v>197</v>
      </c>
      <c r="H11" s="9" t="s">
        <v>198</v>
      </c>
      <c r="I11" s="9" t="s">
        <v>199</v>
      </c>
      <c r="J11" s="9" t="s">
        <v>200</v>
      </c>
      <c r="K11" s="9" t="s">
        <v>201</v>
      </c>
      <c r="L11" s="9" t="s">
        <v>202</v>
      </c>
      <c r="M11" s="9" t="s">
        <v>73</v>
      </c>
      <c r="N11" s="9" t="s">
        <v>203</v>
      </c>
      <c r="O11" s="523"/>
      <c r="Q11" s="525"/>
      <c r="R11" s="9" t="s">
        <v>195</v>
      </c>
      <c r="S11" s="9" t="s">
        <v>196</v>
      </c>
      <c r="T11" s="9" t="s">
        <v>197</v>
      </c>
      <c r="U11" s="9" t="s">
        <v>198</v>
      </c>
      <c r="V11" s="9" t="s">
        <v>199</v>
      </c>
      <c r="W11" s="9" t="s">
        <v>200</v>
      </c>
      <c r="X11" s="9" t="s">
        <v>201</v>
      </c>
      <c r="Y11" s="9" t="s">
        <v>202</v>
      </c>
      <c r="Z11" s="9" t="s">
        <v>73</v>
      </c>
      <c r="AA11" s="9" t="s">
        <v>203</v>
      </c>
      <c r="AB11" s="523"/>
    </row>
    <row r="12" spans="3:28" ht="14.25" customHeight="1" x14ac:dyDescent="0.25">
      <c r="D12" s="48"/>
      <c r="E12" s="52"/>
      <c r="F12" s="52"/>
      <c r="G12" s="52"/>
      <c r="H12" s="52"/>
      <c r="I12" s="52"/>
      <c r="J12" s="52"/>
      <c r="K12" s="52"/>
      <c r="L12" s="53"/>
      <c r="M12" s="52"/>
      <c r="N12" s="52"/>
      <c r="O12" s="54"/>
      <c r="Q12" s="48"/>
      <c r="R12" s="52"/>
      <c r="S12" s="52"/>
      <c r="T12" s="52"/>
      <c r="U12" s="52"/>
      <c r="V12" s="52"/>
      <c r="W12" s="52"/>
      <c r="X12" s="52"/>
      <c r="Y12" s="53"/>
      <c r="Z12" s="52"/>
      <c r="AA12" s="52"/>
      <c r="AB12" s="54"/>
    </row>
    <row r="13" spans="3:28" ht="14.25" customHeight="1" x14ac:dyDescent="0.25">
      <c r="D13" s="12" t="s">
        <v>10</v>
      </c>
      <c r="E13" s="55">
        <v>25.02526127308797</v>
      </c>
      <c r="F13" s="56">
        <v>27.752620971212469</v>
      </c>
      <c r="G13" s="56">
        <v>23.894046227188227</v>
      </c>
      <c r="H13" s="56">
        <v>15.327058780706709</v>
      </c>
      <c r="I13" s="56">
        <v>11.383098750517963</v>
      </c>
      <c r="J13" s="56">
        <v>12.933137186334276</v>
      </c>
      <c r="K13" s="56">
        <v>13.886391561576692</v>
      </c>
      <c r="L13" s="56">
        <v>16.998016701037265</v>
      </c>
      <c r="M13" s="56">
        <v>4.9991795509406494</v>
      </c>
      <c r="N13" s="57">
        <v>32.544082345408583</v>
      </c>
      <c r="O13" s="58">
        <v>6999.5676267307153</v>
      </c>
      <c r="Q13" s="12" t="s">
        <v>10</v>
      </c>
      <c r="R13" s="67">
        <v>24.052671092010819</v>
      </c>
      <c r="S13" s="68">
        <v>27.690859097148326</v>
      </c>
      <c r="T13" s="68">
        <v>25.363436332016086</v>
      </c>
      <c r="U13" s="68">
        <v>14.631330648929127</v>
      </c>
      <c r="V13" s="68">
        <v>15.33643399853543</v>
      </c>
      <c r="W13" s="68">
        <v>17.506824649800592</v>
      </c>
      <c r="X13" s="68">
        <v>13.251309321666007</v>
      </c>
      <c r="Y13" s="68">
        <v>18.712399353603807</v>
      </c>
      <c r="Z13" s="68">
        <v>4.6105670450577634</v>
      </c>
      <c r="AA13" s="69">
        <v>34.442758937989417</v>
      </c>
      <c r="AB13" s="70">
        <v>2828.0000000000041</v>
      </c>
    </row>
    <row r="14" spans="3:28" ht="14.25" customHeight="1" x14ac:dyDescent="0.25">
      <c r="D14" s="49"/>
      <c r="E14" s="13"/>
      <c r="F14" s="13"/>
      <c r="G14" s="13"/>
      <c r="H14" s="13"/>
      <c r="I14" s="13"/>
      <c r="J14" s="13"/>
      <c r="K14" s="13"/>
      <c r="L14" s="13"/>
      <c r="M14" s="13"/>
      <c r="N14" s="13"/>
      <c r="O14" s="50"/>
      <c r="Q14" s="49"/>
      <c r="R14" s="13"/>
      <c r="S14" s="13"/>
      <c r="T14" s="13"/>
      <c r="U14" s="13"/>
      <c r="V14" s="13"/>
      <c r="W14" s="13"/>
      <c r="X14" s="13"/>
      <c r="Y14" s="13"/>
      <c r="Z14" s="13"/>
      <c r="AA14" s="13"/>
      <c r="AB14" s="50"/>
    </row>
    <row r="15" spans="3:28" ht="14.25" customHeight="1" x14ac:dyDescent="0.25">
      <c r="D15" s="12" t="s">
        <v>42</v>
      </c>
      <c r="E15" s="13"/>
      <c r="F15" s="13"/>
      <c r="G15" s="13"/>
      <c r="H15" s="13"/>
      <c r="I15" s="13"/>
      <c r="J15" s="13"/>
      <c r="K15" s="13"/>
      <c r="L15" s="13"/>
      <c r="M15" s="13"/>
      <c r="N15" s="13"/>
      <c r="O15" s="50"/>
      <c r="Q15" s="12" t="s">
        <v>42</v>
      </c>
      <c r="R15" s="13"/>
      <c r="S15" s="13"/>
      <c r="T15" s="13"/>
      <c r="U15" s="13"/>
      <c r="V15" s="13"/>
      <c r="W15" s="13"/>
      <c r="X15" s="13"/>
      <c r="Y15" s="13"/>
      <c r="Z15" s="13"/>
      <c r="AA15" s="13"/>
      <c r="AB15" s="50"/>
    </row>
    <row r="16" spans="3:28" ht="14.25" customHeight="1" x14ac:dyDescent="0.25">
      <c r="D16" s="49" t="s">
        <v>204</v>
      </c>
      <c r="E16" s="59">
        <v>28.936859475930529</v>
      </c>
      <c r="F16" s="60">
        <v>32.216175910837237</v>
      </c>
      <c r="G16" s="60">
        <v>28.300781495717331</v>
      </c>
      <c r="H16" s="60">
        <v>17.917854952252302</v>
      </c>
      <c r="I16" s="60">
        <v>13.479511305421079</v>
      </c>
      <c r="J16" s="60">
        <v>15.478217314026272</v>
      </c>
      <c r="K16" s="60">
        <v>16.294544320263959</v>
      </c>
      <c r="L16" s="60">
        <v>20.060803216061771</v>
      </c>
      <c r="M16" s="60">
        <v>5.7324318340605585</v>
      </c>
      <c r="N16" s="61">
        <v>37.713714060890005</v>
      </c>
      <c r="O16" s="62">
        <v>5287.0786944805122</v>
      </c>
      <c r="Q16" s="49" t="s">
        <v>204</v>
      </c>
      <c r="R16" s="71">
        <v>27.892768631234734</v>
      </c>
      <c r="S16" s="72">
        <v>32.551527686171426</v>
      </c>
      <c r="T16" s="72">
        <v>29.739576507138651</v>
      </c>
      <c r="U16" s="72">
        <v>17.142266788217306</v>
      </c>
      <c r="V16" s="72">
        <v>18.039329849976376</v>
      </c>
      <c r="W16" s="72">
        <v>20.441599138467168</v>
      </c>
      <c r="X16" s="72">
        <v>15.506514149560271</v>
      </c>
      <c r="Y16" s="72">
        <v>22.014475520588615</v>
      </c>
      <c r="Z16" s="72">
        <v>5.5885208419015431</v>
      </c>
      <c r="AA16" s="73">
        <v>39.712847398555255</v>
      </c>
      <c r="AB16" s="74">
        <v>2121.7940836076623</v>
      </c>
    </row>
    <row r="17" spans="4:28" ht="14.25" customHeight="1" x14ac:dyDescent="0.25">
      <c r="D17" s="49" t="s">
        <v>186</v>
      </c>
      <c r="E17" s="59">
        <v>16.330628453285755</v>
      </c>
      <c r="F17" s="60">
        <v>17.85843834651709</v>
      </c>
      <c r="G17" s="60">
        <v>13.155524476856938</v>
      </c>
      <c r="H17" s="60">
        <v>9.6651245751611139</v>
      </c>
      <c r="I17" s="60">
        <v>6.2746795373088684</v>
      </c>
      <c r="J17" s="60">
        <v>6.7371600141597883</v>
      </c>
      <c r="K17" s="60">
        <v>8.3250945347814724</v>
      </c>
      <c r="L17" s="60">
        <v>9.9512731263191405</v>
      </c>
      <c r="M17" s="60">
        <v>3.3677709984222055</v>
      </c>
      <c r="N17" s="61">
        <v>20.951818819709228</v>
      </c>
      <c r="O17" s="62">
        <v>1177.9076462074911</v>
      </c>
      <c r="Q17" s="49" t="s">
        <v>186</v>
      </c>
      <c r="R17" s="71">
        <v>15.052654877601999</v>
      </c>
      <c r="S17" s="72">
        <v>15.840720875679153</v>
      </c>
      <c r="T17" s="72">
        <v>15.834041394701385</v>
      </c>
      <c r="U17" s="72">
        <v>9.0492297991809671</v>
      </c>
      <c r="V17" s="72">
        <v>9.0406388251152094</v>
      </c>
      <c r="W17" s="72">
        <v>11.332474111200456</v>
      </c>
      <c r="X17" s="72">
        <v>7.822921488421704</v>
      </c>
      <c r="Y17" s="72">
        <v>10.592708175761326</v>
      </c>
      <c r="Z17" s="72">
        <v>2.2670677774593155</v>
      </c>
      <c r="AA17" s="73">
        <v>22.214829517512182</v>
      </c>
      <c r="AB17" s="74">
        <v>520.93420262981795</v>
      </c>
    </row>
    <row r="18" spans="4:28" ht="14.25" customHeight="1" x14ac:dyDescent="0.25">
      <c r="D18" s="49" t="s">
        <v>187</v>
      </c>
      <c r="E18" s="59">
        <v>5.4969812663508488</v>
      </c>
      <c r="F18" s="60">
        <v>5.4085300570869022</v>
      </c>
      <c r="G18" s="60">
        <v>3.972343859699178</v>
      </c>
      <c r="H18" s="60">
        <v>2.179371364799517</v>
      </c>
      <c r="I18" s="60">
        <v>1.9053032592045991</v>
      </c>
      <c r="J18" s="60">
        <v>1.4143089130571367</v>
      </c>
      <c r="K18" s="60">
        <v>2.3233252623916987</v>
      </c>
      <c r="L18" s="60">
        <v>2.2336012643709191</v>
      </c>
      <c r="M18" s="60">
        <v>1.3418986720399286</v>
      </c>
      <c r="N18" s="61">
        <v>6.9583871208210057</v>
      </c>
      <c r="O18" s="62">
        <v>534.58128604282263</v>
      </c>
      <c r="Q18" s="49" t="s">
        <v>187</v>
      </c>
      <c r="R18" s="71">
        <v>5.3802040508319671</v>
      </c>
      <c r="S18" s="72">
        <v>5.3442446840081166</v>
      </c>
      <c r="T18" s="72">
        <v>2.0404989464582926</v>
      </c>
      <c r="U18" s="72">
        <v>1.5706095039994228</v>
      </c>
      <c r="V18" s="72">
        <v>2.0840419428547299</v>
      </c>
      <c r="W18" s="72">
        <v>1.257410688790648</v>
      </c>
      <c r="X18" s="72">
        <v>2.6871096717303522</v>
      </c>
      <c r="Y18" s="72">
        <v>3.7262972173674584</v>
      </c>
      <c r="Z18" s="72">
        <v>0</v>
      </c>
      <c r="AA18" s="73">
        <v>8.4695774116629625</v>
      </c>
      <c r="AB18" s="74">
        <v>185.27171376251778</v>
      </c>
    </row>
    <row r="19" spans="4:28" ht="14.25" customHeight="1" x14ac:dyDescent="0.25">
      <c r="D19" s="12" t="s">
        <v>45</v>
      </c>
      <c r="E19" s="51"/>
      <c r="F19" s="63"/>
      <c r="G19" s="63"/>
      <c r="H19" s="63"/>
      <c r="I19" s="63"/>
      <c r="J19" s="63"/>
      <c r="K19" s="63"/>
      <c r="L19" s="64"/>
      <c r="M19" s="63"/>
      <c r="N19" s="65"/>
      <c r="O19" s="66"/>
      <c r="Q19" s="12" t="s">
        <v>45</v>
      </c>
      <c r="R19" s="51"/>
      <c r="S19" s="63"/>
      <c r="T19" s="63"/>
      <c r="U19" s="63"/>
      <c r="V19" s="63"/>
      <c r="W19" s="63"/>
      <c r="X19" s="63"/>
      <c r="Y19" s="64"/>
      <c r="Z19" s="63"/>
      <c r="AA19" s="65"/>
      <c r="AB19" s="66"/>
    </row>
    <row r="20" spans="4:28" ht="14.25" customHeight="1" x14ac:dyDescent="0.25">
      <c r="D20" s="15" t="s">
        <v>103</v>
      </c>
      <c r="E20" s="59">
        <v>33.945259848630947</v>
      </c>
      <c r="F20" s="60">
        <v>38.087855227198766</v>
      </c>
      <c r="G20" s="60">
        <v>33.968087283909604</v>
      </c>
      <c r="H20" s="60">
        <v>21.315540079700977</v>
      </c>
      <c r="I20" s="60">
        <v>15.164023879901148</v>
      </c>
      <c r="J20" s="60">
        <v>19.403526042722735</v>
      </c>
      <c r="K20" s="60">
        <v>19.364118265619378</v>
      </c>
      <c r="L20" s="60">
        <v>23.844302845793187</v>
      </c>
      <c r="M20" s="60">
        <v>7.7156241055012709</v>
      </c>
      <c r="N20" s="61">
        <v>44.338058854203801</v>
      </c>
      <c r="O20" s="62">
        <v>2584.9867616645529</v>
      </c>
      <c r="Q20" s="15" t="s">
        <v>103</v>
      </c>
      <c r="R20" s="71">
        <v>35.061547034893266</v>
      </c>
      <c r="S20" s="72">
        <v>38.531106643758179</v>
      </c>
      <c r="T20" s="72">
        <v>34.666739394597947</v>
      </c>
      <c r="U20" s="72">
        <v>20.178750191156702</v>
      </c>
      <c r="V20" s="72">
        <v>19.586383193399374</v>
      </c>
      <c r="W20" s="72">
        <v>24.160940267582429</v>
      </c>
      <c r="X20" s="72">
        <v>18.0838684364949</v>
      </c>
      <c r="Y20" s="72">
        <v>28.26467261866329</v>
      </c>
      <c r="Z20" s="72">
        <v>7.1539189984480878</v>
      </c>
      <c r="AA20" s="73">
        <v>46.749591627082602</v>
      </c>
      <c r="AB20" s="74">
        <v>1175.4948137096546</v>
      </c>
    </row>
    <row r="21" spans="4:28" ht="14.25" customHeight="1" x14ac:dyDescent="0.25">
      <c r="D21" s="15" t="s">
        <v>104</v>
      </c>
      <c r="E21" s="59">
        <v>24.816949726767024</v>
      </c>
      <c r="F21" s="60">
        <v>26.940612462424834</v>
      </c>
      <c r="G21" s="60">
        <v>23.649515289638806</v>
      </c>
      <c r="H21" s="60">
        <v>14.459919232322255</v>
      </c>
      <c r="I21" s="60">
        <v>12.472912169074608</v>
      </c>
      <c r="J21" s="60">
        <v>12.162352702075728</v>
      </c>
      <c r="K21" s="60">
        <v>13.696790042410212</v>
      </c>
      <c r="L21" s="60">
        <v>17.045208284225769</v>
      </c>
      <c r="M21" s="60">
        <v>4.2619968037266052</v>
      </c>
      <c r="N21" s="61">
        <v>32.02470084401557</v>
      </c>
      <c r="O21" s="62">
        <v>2131.3149755181898</v>
      </c>
      <c r="Q21" s="15" t="s">
        <v>104</v>
      </c>
      <c r="R21" s="71">
        <v>19.10019962765584</v>
      </c>
      <c r="S21" s="72">
        <v>25.512343179374668</v>
      </c>
      <c r="T21" s="72">
        <v>23.535081728728834</v>
      </c>
      <c r="U21" s="72">
        <v>13.373147342150427</v>
      </c>
      <c r="V21" s="72">
        <v>16.370149854374688</v>
      </c>
      <c r="W21" s="72">
        <v>16.519358579807545</v>
      </c>
      <c r="X21" s="72">
        <v>12.480682519364493</v>
      </c>
      <c r="Y21" s="72">
        <v>15.340158359910477</v>
      </c>
      <c r="Z21" s="72">
        <v>3.4907417996261332</v>
      </c>
      <c r="AA21" s="73">
        <v>31.413212377110369</v>
      </c>
      <c r="AB21" s="74">
        <v>764.16404315946033</v>
      </c>
    </row>
    <row r="22" spans="4:28" ht="14.25" customHeight="1" x14ac:dyDescent="0.25">
      <c r="D22" s="15" t="s">
        <v>105</v>
      </c>
      <c r="E22" s="59">
        <v>24.134484137374606</v>
      </c>
      <c r="F22" s="60">
        <v>26.89059050043841</v>
      </c>
      <c r="G22" s="60">
        <v>19.95909988361813</v>
      </c>
      <c r="H22" s="60">
        <v>18.167873520297306</v>
      </c>
      <c r="I22" s="60">
        <v>10.816822169176485</v>
      </c>
      <c r="J22" s="60">
        <v>10.061471366173329</v>
      </c>
      <c r="K22" s="60">
        <v>13.912172479180905</v>
      </c>
      <c r="L22" s="60">
        <v>15.245954900007428</v>
      </c>
      <c r="M22" s="60">
        <v>3.058374631571406</v>
      </c>
      <c r="N22" s="61">
        <v>29.280934768229734</v>
      </c>
      <c r="O22" s="62">
        <v>438.76804285786324</v>
      </c>
      <c r="Q22" s="15" t="s">
        <v>105</v>
      </c>
      <c r="R22" s="71">
        <v>16.60186930340349</v>
      </c>
      <c r="S22" s="72">
        <v>21.622543486286357</v>
      </c>
      <c r="T22" s="72">
        <v>22.949130866786277</v>
      </c>
      <c r="U22" s="72">
        <v>11.646800096467732</v>
      </c>
      <c r="V22" s="72">
        <v>14.34753218904798</v>
      </c>
      <c r="W22" s="72">
        <v>12.2360471506904</v>
      </c>
      <c r="X22" s="72">
        <v>11.545072549171536</v>
      </c>
      <c r="Y22" s="72">
        <v>10.652261900825263</v>
      </c>
      <c r="Z22" s="72">
        <v>3.5441783702143654</v>
      </c>
      <c r="AA22" s="73">
        <v>26.367843704085963</v>
      </c>
      <c r="AB22" s="74">
        <v>167.356079447567</v>
      </c>
    </row>
    <row r="23" spans="4:28" ht="14.25" customHeight="1" x14ac:dyDescent="0.25">
      <c r="D23" s="15" t="s">
        <v>106</v>
      </c>
      <c r="E23" s="59">
        <v>26.849382003158869</v>
      </c>
      <c r="F23" s="60">
        <v>30.074172128631204</v>
      </c>
      <c r="G23" s="60">
        <v>17.824495158427023</v>
      </c>
      <c r="H23" s="60">
        <v>17.300053231684501</v>
      </c>
      <c r="I23" s="60">
        <v>4.1073380243182305</v>
      </c>
      <c r="J23" s="60">
        <v>9.7088949431503444</v>
      </c>
      <c r="K23" s="60">
        <v>8.4828778232675326</v>
      </c>
      <c r="L23" s="60">
        <v>8.2585933861372354</v>
      </c>
      <c r="M23" s="60">
        <v>7.6571154727364474</v>
      </c>
      <c r="N23" s="61">
        <v>33.423127268423144</v>
      </c>
      <c r="O23" s="62">
        <v>45.531092258633123</v>
      </c>
      <c r="Q23" s="15" t="s">
        <v>106</v>
      </c>
      <c r="R23" s="71">
        <v>7.6428718972835963</v>
      </c>
      <c r="S23" s="72">
        <v>3.6439494073121623</v>
      </c>
      <c r="T23" s="72">
        <v>7.701413894937212</v>
      </c>
      <c r="U23" s="72">
        <v>5.1973942607355097</v>
      </c>
      <c r="V23" s="72">
        <v>3.2881939367888586</v>
      </c>
      <c r="W23" s="72">
        <v>14.78945397074453</v>
      </c>
      <c r="X23" s="72">
        <v>15.068575299059738</v>
      </c>
      <c r="Y23" s="72">
        <v>3.2881939367888586</v>
      </c>
      <c r="Z23" s="72">
        <v>0</v>
      </c>
      <c r="AA23" s="73">
        <v>18.077647907533386</v>
      </c>
      <c r="AB23" s="74">
        <v>29.220538250999851</v>
      </c>
    </row>
    <row r="24" spans="4:28" ht="14.25" customHeight="1" x14ac:dyDescent="0.25">
      <c r="D24" s="15" t="s">
        <v>108</v>
      </c>
      <c r="E24" s="59">
        <v>18.452622143454914</v>
      </c>
      <c r="F24" s="60">
        <v>21.726535562947316</v>
      </c>
      <c r="G24" s="60">
        <v>13.066171624179832</v>
      </c>
      <c r="H24" s="60">
        <v>10.442652340420528</v>
      </c>
      <c r="I24" s="60">
        <v>8.5953061286331423</v>
      </c>
      <c r="J24" s="60">
        <v>5.4240349578985381</v>
      </c>
      <c r="K24" s="60">
        <v>9.4929194032808581</v>
      </c>
      <c r="L24" s="60">
        <v>10.381839758695319</v>
      </c>
      <c r="M24" s="60">
        <v>3.6144327718775062</v>
      </c>
      <c r="N24" s="61">
        <v>24.551446701931617</v>
      </c>
      <c r="O24" s="62">
        <v>273.91991440097263</v>
      </c>
      <c r="Q24" s="15" t="s">
        <v>108</v>
      </c>
      <c r="R24" s="71">
        <v>15.574686470297912</v>
      </c>
      <c r="S24" s="72">
        <v>16.653257529171352</v>
      </c>
      <c r="T24" s="72">
        <v>13.362310740608859</v>
      </c>
      <c r="U24" s="72">
        <v>3.0096226383494886</v>
      </c>
      <c r="V24" s="72">
        <v>8.835026527183329</v>
      </c>
      <c r="W24" s="72">
        <v>9.4423450403298848</v>
      </c>
      <c r="X24" s="72">
        <v>8.539354560403261</v>
      </c>
      <c r="Y24" s="72">
        <v>14.293492631074594</v>
      </c>
      <c r="Z24" s="72">
        <v>0.77952902058978468</v>
      </c>
      <c r="AA24" s="73">
        <v>21.176561437111086</v>
      </c>
      <c r="AB24" s="74">
        <v>96.200053104170195</v>
      </c>
    </row>
    <row r="25" spans="4:28" ht="14.25" customHeight="1" x14ac:dyDescent="0.25">
      <c r="D25" s="15" t="s">
        <v>109</v>
      </c>
      <c r="E25" s="59">
        <v>18.252966864466831</v>
      </c>
      <c r="F25" s="60">
        <v>21.240551089741142</v>
      </c>
      <c r="G25" s="60">
        <v>19.046801362572683</v>
      </c>
      <c r="H25" s="60">
        <v>10.840406321170709</v>
      </c>
      <c r="I25" s="60">
        <v>7.4023604223070363</v>
      </c>
      <c r="J25" s="60">
        <v>9.2198591131618564</v>
      </c>
      <c r="K25" s="60">
        <v>9.8067258429455677</v>
      </c>
      <c r="L25" s="60">
        <v>12.015255312772052</v>
      </c>
      <c r="M25" s="60">
        <v>3.3922740076919258</v>
      </c>
      <c r="N25" s="61">
        <v>25.554612401448594</v>
      </c>
      <c r="O25" s="62">
        <v>467.97387870099345</v>
      </c>
      <c r="Q25" s="15" t="s">
        <v>109</v>
      </c>
      <c r="R25" s="71">
        <v>23.386609113373805</v>
      </c>
      <c r="S25" s="72">
        <v>25.595422029961853</v>
      </c>
      <c r="T25" s="72">
        <v>24.263840384196975</v>
      </c>
      <c r="U25" s="72">
        <v>17.399402247958843</v>
      </c>
      <c r="V25" s="72">
        <v>14.44588861297224</v>
      </c>
      <c r="W25" s="72">
        <v>15.908562235172722</v>
      </c>
      <c r="X25" s="72">
        <v>9.9189276065084258</v>
      </c>
      <c r="Y25" s="72">
        <v>11.690728646604473</v>
      </c>
      <c r="Z25" s="72">
        <v>4.3599231503653932</v>
      </c>
      <c r="AA25" s="73">
        <v>31.851459238592128</v>
      </c>
      <c r="AB25" s="74">
        <v>194.71777778542372</v>
      </c>
    </row>
    <row r="26" spans="4:28" ht="14.25" customHeight="1" x14ac:dyDescent="0.25">
      <c r="D26" s="11" t="s">
        <v>110</v>
      </c>
      <c r="E26" s="59">
        <v>8.28671249505412</v>
      </c>
      <c r="F26" s="60">
        <v>7.9754964528896091</v>
      </c>
      <c r="G26" s="60">
        <v>5.2515625910869943</v>
      </c>
      <c r="H26" s="60">
        <v>5.0653801100662417</v>
      </c>
      <c r="I26" s="60">
        <v>3.6394009803398277</v>
      </c>
      <c r="J26" s="60">
        <v>3.8448589088404463</v>
      </c>
      <c r="K26" s="60">
        <v>3.236305933083143</v>
      </c>
      <c r="L26" s="60">
        <v>5.5117662471321776</v>
      </c>
      <c r="M26" s="60">
        <v>1.106306950456367</v>
      </c>
      <c r="N26" s="61">
        <v>11.234040934905215</v>
      </c>
      <c r="O26" s="62">
        <v>206.85039038347915</v>
      </c>
      <c r="Q26" s="11" t="s">
        <v>110</v>
      </c>
      <c r="R26" s="71">
        <v>3.9654037324371711</v>
      </c>
      <c r="S26" s="72">
        <v>4.3906051036532769</v>
      </c>
      <c r="T26" s="72">
        <v>5.3489426887216345</v>
      </c>
      <c r="U26" s="72">
        <v>1.5035354987651557</v>
      </c>
      <c r="V26" s="72">
        <v>2.1775791900545545</v>
      </c>
      <c r="W26" s="72">
        <v>5.211250081543735</v>
      </c>
      <c r="X26" s="72">
        <v>3.5990478788823363</v>
      </c>
      <c r="Y26" s="72">
        <v>3.9403105361756285</v>
      </c>
      <c r="Z26" s="72">
        <v>1.9455367202710658</v>
      </c>
      <c r="AA26" s="73">
        <v>9.0866536166290075</v>
      </c>
      <c r="AB26" s="74">
        <v>86.397758898641996</v>
      </c>
    </row>
    <row r="27" spans="4:28" ht="14.25" customHeight="1" x14ac:dyDescent="0.25">
      <c r="D27" s="11" t="s">
        <v>111</v>
      </c>
      <c r="E27" s="59">
        <v>14.143134861257101</v>
      </c>
      <c r="F27" s="60">
        <v>15.14499586162993</v>
      </c>
      <c r="G27" s="60">
        <v>11.928312498336583</v>
      </c>
      <c r="H27" s="60">
        <v>7.7881956140503963</v>
      </c>
      <c r="I27" s="60">
        <v>4.3444530137533048</v>
      </c>
      <c r="J27" s="60">
        <v>7.0910217090325203</v>
      </c>
      <c r="K27" s="60">
        <v>7.4739709326856199</v>
      </c>
      <c r="L27" s="60">
        <v>9.9689787052174879</v>
      </c>
      <c r="M27" s="60">
        <v>2.3740335354695539</v>
      </c>
      <c r="N27" s="61">
        <v>18.468892852376953</v>
      </c>
      <c r="O27" s="62">
        <v>315.64128490331763</v>
      </c>
      <c r="Q27" s="11" t="s">
        <v>111</v>
      </c>
      <c r="R27" s="71">
        <v>14.068834409824044</v>
      </c>
      <c r="S27" s="72">
        <v>14.247652336289219</v>
      </c>
      <c r="T27" s="72">
        <v>16.075642685237156</v>
      </c>
      <c r="U27" s="72">
        <v>9.5890331697477649</v>
      </c>
      <c r="V27" s="72">
        <v>8.5462491068628967</v>
      </c>
      <c r="W27" s="72">
        <v>10.184230953984077</v>
      </c>
      <c r="X27" s="72">
        <v>5.7734438644735784</v>
      </c>
      <c r="Y27" s="72">
        <v>10.917167378768648</v>
      </c>
      <c r="Z27" s="72">
        <v>2.1413563635428803</v>
      </c>
      <c r="AA27" s="73">
        <v>22.533721345145469</v>
      </c>
      <c r="AB27" s="74">
        <v>129.17722188156259</v>
      </c>
    </row>
    <row r="28" spans="4:28" ht="14.25" customHeight="1" x14ac:dyDescent="0.25">
      <c r="D28" s="11" t="s">
        <v>112</v>
      </c>
      <c r="E28" s="59">
        <v>7.3510844709386767</v>
      </c>
      <c r="F28" s="60">
        <v>7.1850171250158015</v>
      </c>
      <c r="G28" s="60">
        <v>5.6570085847796605</v>
      </c>
      <c r="H28" s="60">
        <v>3.5174548363600837</v>
      </c>
      <c r="I28" s="60">
        <v>2.6412228634602135</v>
      </c>
      <c r="J28" s="60">
        <v>1.8890195117961439</v>
      </c>
      <c r="K28" s="60">
        <v>3.8388433531179875</v>
      </c>
      <c r="L28" s="60">
        <v>2.9625386145030581</v>
      </c>
      <c r="M28" s="60">
        <v>2.5194177990052231</v>
      </c>
      <c r="N28" s="61">
        <v>9.1588889506396605</v>
      </c>
      <c r="O28" s="62">
        <v>284.73003489992988</v>
      </c>
      <c r="Q28" s="11" t="s">
        <v>112</v>
      </c>
      <c r="R28" s="71">
        <v>4.7345856027956517</v>
      </c>
      <c r="S28" s="72">
        <v>4.9058627682878226</v>
      </c>
      <c r="T28" s="72">
        <v>2.4431077352869588</v>
      </c>
      <c r="U28" s="72">
        <v>2.4431077352869588</v>
      </c>
      <c r="V28" s="72">
        <v>2.4431077352869588</v>
      </c>
      <c r="W28" s="72">
        <v>2.6143849007791315</v>
      </c>
      <c r="X28" s="72">
        <v>4.6100030330460458</v>
      </c>
      <c r="Y28" s="72">
        <v>3.1499106511759569</v>
      </c>
      <c r="Z28" s="72">
        <v>0</v>
      </c>
      <c r="AA28" s="73">
        <v>9.5158658013338648</v>
      </c>
      <c r="AB28" s="74">
        <v>89.108008979903587</v>
      </c>
    </row>
    <row r="29" spans="4:28" ht="14.25" customHeight="1" x14ac:dyDescent="0.25">
      <c r="D29" s="11" t="s">
        <v>113</v>
      </c>
      <c r="E29" s="59">
        <v>3.3840486004726102</v>
      </c>
      <c r="F29" s="60">
        <v>3.3840486004726102</v>
      </c>
      <c r="G29" s="60">
        <v>2.0525029792846419</v>
      </c>
      <c r="H29" s="60">
        <v>0.65449385542669569</v>
      </c>
      <c r="I29" s="60">
        <v>1.0666506062971153</v>
      </c>
      <c r="J29" s="60">
        <v>0.87332957143670231</v>
      </c>
      <c r="K29" s="60">
        <v>0.59624358123100363</v>
      </c>
      <c r="L29" s="60">
        <v>1.4029055756617759</v>
      </c>
      <c r="M29" s="60">
        <v>0</v>
      </c>
      <c r="N29" s="61">
        <v>4.4506992067697269</v>
      </c>
      <c r="O29" s="62">
        <v>249.85125114289411</v>
      </c>
      <c r="Q29" s="11" t="s">
        <v>113</v>
      </c>
      <c r="R29" s="71">
        <v>5.9784523670263381</v>
      </c>
      <c r="S29" s="72">
        <v>5.750461767375878</v>
      </c>
      <c r="T29" s="72">
        <v>1.6674302543625326</v>
      </c>
      <c r="U29" s="72">
        <v>0.76212796302435404</v>
      </c>
      <c r="V29" s="72">
        <v>1.7513214228960186</v>
      </c>
      <c r="W29" s="72">
        <v>0</v>
      </c>
      <c r="X29" s="72">
        <v>0.90530229133817786</v>
      </c>
      <c r="Y29" s="72">
        <v>4.260393313521333</v>
      </c>
      <c r="Z29" s="72">
        <v>0</v>
      </c>
      <c r="AA29" s="73">
        <v>7.5000569940259378</v>
      </c>
      <c r="AB29" s="74">
        <v>96.16370478261419</v>
      </c>
    </row>
    <row r="30" spans="4:28" ht="27.75" customHeight="1" x14ac:dyDescent="0.25">
      <c r="D30" s="518" t="s">
        <v>209</v>
      </c>
      <c r="E30" s="519"/>
      <c r="F30" s="519"/>
      <c r="G30" s="519"/>
      <c r="H30" s="519"/>
      <c r="I30" s="519"/>
      <c r="J30" s="519"/>
      <c r="K30" s="519"/>
      <c r="L30" s="519"/>
      <c r="M30" s="519"/>
      <c r="N30" s="519"/>
      <c r="O30" s="520"/>
      <c r="Q30" s="518" t="s">
        <v>208</v>
      </c>
      <c r="R30" s="519"/>
      <c r="S30" s="519"/>
      <c r="T30" s="519"/>
      <c r="U30" s="519"/>
      <c r="V30" s="519"/>
      <c r="W30" s="519"/>
      <c r="X30" s="519"/>
      <c r="Y30" s="519"/>
      <c r="Z30" s="519"/>
      <c r="AA30" s="519"/>
      <c r="AB30" s="520"/>
    </row>
    <row r="31" spans="4:28" x14ac:dyDescent="0.25">
      <c r="D31" s="459" t="s">
        <v>337</v>
      </c>
      <c r="E31" s="459"/>
      <c r="F31" s="459"/>
      <c r="G31" s="459"/>
      <c r="H31" s="459"/>
    </row>
    <row r="34" spans="2:11" s="263" customFormat="1" x14ac:dyDescent="0.25"/>
    <row r="35" spans="2:11" s="263" customFormat="1" x14ac:dyDescent="0.25"/>
    <row r="36" spans="2:11" s="263" customFormat="1" x14ac:dyDescent="0.25">
      <c r="D36" s="507" t="s">
        <v>418</v>
      </c>
      <c r="E36" s="508"/>
      <c r="F36" s="508"/>
      <c r="G36" s="508"/>
      <c r="H36" s="508"/>
      <c r="I36" s="508"/>
      <c r="J36" s="508"/>
      <c r="K36" s="509"/>
    </row>
    <row r="37" spans="2:11" s="263" customFormat="1" x14ac:dyDescent="0.25">
      <c r="D37" s="350" t="s">
        <v>176</v>
      </c>
      <c r="E37" s="350" t="s">
        <v>411</v>
      </c>
      <c r="F37" s="350" t="s">
        <v>412</v>
      </c>
      <c r="G37" s="350" t="s">
        <v>413</v>
      </c>
      <c r="H37" s="350" t="s">
        <v>414</v>
      </c>
      <c r="I37" s="350" t="s">
        <v>415</v>
      </c>
      <c r="J37" s="350" t="s">
        <v>416</v>
      </c>
      <c r="K37" s="350" t="s">
        <v>399</v>
      </c>
    </row>
    <row r="38" spans="2:11" s="263" customFormat="1" x14ac:dyDescent="0.25">
      <c r="D38" s="351" t="s">
        <v>405</v>
      </c>
      <c r="E38" s="352">
        <f>(E48/$K$38)*100</f>
        <v>33.895446880269816</v>
      </c>
      <c r="F38" s="352">
        <f t="shared" ref="F38:J38" si="0">(F48/$K$38)*100</f>
        <v>93.086003372681276</v>
      </c>
      <c r="G38" s="352">
        <f t="shared" si="0"/>
        <v>82.967959527824618</v>
      </c>
      <c r="H38" s="352">
        <f t="shared" si="0"/>
        <v>40.978077571669473</v>
      </c>
      <c r="I38" s="352">
        <f t="shared" si="0"/>
        <v>2.3608768971332208</v>
      </c>
      <c r="J38" s="352">
        <f t="shared" si="0"/>
        <v>3.2040472175379429</v>
      </c>
      <c r="K38" s="352">
        <v>593</v>
      </c>
    </row>
    <row r="39" spans="2:11" s="263" customFormat="1" x14ac:dyDescent="0.25">
      <c r="D39" s="350" t="s">
        <v>406</v>
      </c>
      <c r="E39" s="352">
        <f>(E49/$K$39)*100</f>
        <v>45.302713987473901</v>
      </c>
      <c r="F39" s="352">
        <f t="shared" ref="F39:J39" si="1">(F49/$K$39)*100</f>
        <v>95.198329853862219</v>
      </c>
      <c r="G39" s="352">
        <f t="shared" si="1"/>
        <v>88.51774530271399</v>
      </c>
      <c r="H39" s="352">
        <f t="shared" si="1"/>
        <v>53.027139874739035</v>
      </c>
      <c r="I39" s="352">
        <f t="shared" si="1"/>
        <v>5.1148225469728601</v>
      </c>
      <c r="J39" s="352">
        <f t="shared" si="1"/>
        <v>22.964509394572026</v>
      </c>
      <c r="K39" s="352">
        <v>958</v>
      </c>
    </row>
    <row r="40" spans="2:11" s="263" customFormat="1" x14ac:dyDescent="0.25">
      <c r="D40" s="350" t="s">
        <v>407</v>
      </c>
      <c r="E40" s="352">
        <f>(E50/$K$40)*100</f>
        <v>38.851351351351347</v>
      </c>
      <c r="F40" s="352">
        <f t="shared" ref="F40:J40" si="2">(F50/$K$40)*100</f>
        <v>95.270270270270274</v>
      </c>
      <c r="G40" s="352">
        <f t="shared" si="2"/>
        <v>82.207207207207205</v>
      </c>
      <c r="H40" s="352">
        <f t="shared" si="2"/>
        <v>51.238738738738746</v>
      </c>
      <c r="I40" s="352">
        <f t="shared" si="2"/>
        <v>5.1801801801801801</v>
      </c>
      <c r="J40" s="352">
        <f t="shared" si="2"/>
        <v>29.504504504504503</v>
      </c>
      <c r="K40" s="352">
        <v>888</v>
      </c>
    </row>
    <row r="41" spans="2:11" s="263" customFormat="1" x14ac:dyDescent="0.25">
      <c r="D41" s="350" t="s">
        <v>408</v>
      </c>
      <c r="E41" s="352">
        <f>(E51/$K$41)*100</f>
        <v>28.711656441717793</v>
      </c>
      <c r="F41" s="352">
        <f t="shared" ref="F41:J41" si="3">(F51/$K$41)*100</f>
        <v>94.846625766871156</v>
      </c>
      <c r="G41" s="352">
        <f t="shared" si="3"/>
        <v>73.987730061349694</v>
      </c>
      <c r="H41" s="352">
        <f t="shared" si="3"/>
        <v>44.417177914110425</v>
      </c>
      <c r="I41" s="352">
        <f t="shared" si="3"/>
        <v>4.9079754601226995</v>
      </c>
      <c r="J41" s="352">
        <f t="shared" si="3"/>
        <v>20.613496932515339</v>
      </c>
      <c r="K41" s="352">
        <v>815</v>
      </c>
    </row>
    <row r="42" spans="2:11" s="263" customFormat="1" x14ac:dyDescent="0.25">
      <c r="D42" s="350" t="s">
        <v>409</v>
      </c>
      <c r="E42" s="352">
        <f>(E52/$K$42)*100</f>
        <v>23.395445134575567</v>
      </c>
      <c r="F42" s="352">
        <f t="shared" ref="F42:J42" si="4">(F52/$K$42)*100</f>
        <v>92.063492063492063</v>
      </c>
      <c r="G42" s="352">
        <f t="shared" si="4"/>
        <v>58.385093167701861</v>
      </c>
      <c r="H42" s="352">
        <f t="shared" si="4"/>
        <v>33.954451345755693</v>
      </c>
      <c r="I42" s="352">
        <f t="shared" si="4"/>
        <v>3.1746031746031744</v>
      </c>
      <c r="J42" s="352">
        <f t="shared" si="4"/>
        <v>17.115251897860592</v>
      </c>
      <c r="K42" s="352">
        <v>1449</v>
      </c>
    </row>
    <row r="43" spans="2:11" s="263" customFormat="1" x14ac:dyDescent="0.25">
      <c r="D43" s="350" t="s">
        <v>10</v>
      </c>
      <c r="E43" s="353">
        <f>(E53/$K$43)*100</f>
        <v>33.021475653837982</v>
      </c>
      <c r="F43" s="353">
        <f t="shared" ref="F43:J43" si="5">(F53/$K$43)*100</f>
        <v>93.918775249840522</v>
      </c>
      <c r="G43" s="353">
        <f t="shared" si="5"/>
        <v>74.82458005528386</v>
      </c>
      <c r="H43" s="353">
        <f t="shared" si="5"/>
        <v>43.801828620029767</v>
      </c>
      <c r="I43" s="353">
        <f t="shared" si="5"/>
        <v>4.1462896023814588</v>
      </c>
      <c r="J43" s="353">
        <f t="shared" si="5"/>
        <v>19.498192642993832</v>
      </c>
      <c r="K43" s="353">
        <f t="shared" ref="K43" si="6">SUM(K38:K42)</f>
        <v>4703</v>
      </c>
    </row>
    <row r="44" spans="2:11" s="263" customFormat="1" x14ac:dyDescent="0.25">
      <c r="D44" s="333" t="s">
        <v>410</v>
      </c>
    </row>
    <row r="45" spans="2:11" s="263" customFormat="1" x14ac:dyDescent="0.25">
      <c r="B45" s="263" t="s">
        <v>417</v>
      </c>
    </row>
    <row r="46" spans="2:11" s="263" customFormat="1" x14ac:dyDescent="0.25">
      <c r="D46" s="507" t="s">
        <v>419</v>
      </c>
      <c r="E46" s="508"/>
      <c r="F46" s="508"/>
      <c r="G46" s="508"/>
      <c r="H46" s="508"/>
      <c r="I46" s="508"/>
      <c r="J46" s="508"/>
      <c r="K46" s="509"/>
    </row>
    <row r="47" spans="2:11" s="263" customFormat="1" x14ac:dyDescent="0.25">
      <c r="D47" s="350" t="s">
        <v>176</v>
      </c>
      <c r="E47" s="350" t="s">
        <v>411</v>
      </c>
      <c r="F47" s="350" t="s">
        <v>412</v>
      </c>
      <c r="G47" s="350" t="s">
        <v>413</v>
      </c>
      <c r="H47" s="350" t="s">
        <v>414</v>
      </c>
      <c r="I47" s="350" t="s">
        <v>415</v>
      </c>
      <c r="J47" s="350" t="s">
        <v>416</v>
      </c>
      <c r="K47" s="350" t="s">
        <v>399</v>
      </c>
    </row>
    <row r="48" spans="2:11" s="263" customFormat="1" x14ac:dyDescent="0.25">
      <c r="D48" s="351" t="s">
        <v>405</v>
      </c>
      <c r="E48" s="352">
        <v>201</v>
      </c>
      <c r="F48" s="352">
        <v>552</v>
      </c>
      <c r="G48" s="352">
        <v>492</v>
      </c>
      <c r="H48" s="352">
        <v>243</v>
      </c>
      <c r="I48" s="352">
        <v>14</v>
      </c>
      <c r="J48" s="352">
        <v>19</v>
      </c>
      <c r="K48" s="352">
        <v>593</v>
      </c>
    </row>
    <row r="49" spans="4:11" s="263" customFormat="1" x14ac:dyDescent="0.25">
      <c r="D49" s="350" t="s">
        <v>406</v>
      </c>
      <c r="E49" s="352">
        <v>434</v>
      </c>
      <c r="F49" s="352">
        <v>912</v>
      </c>
      <c r="G49" s="352">
        <v>848</v>
      </c>
      <c r="H49" s="352">
        <v>508</v>
      </c>
      <c r="I49" s="352">
        <v>49</v>
      </c>
      <c r="J49" s="352">
        <v>220</v>
      </c>
      <c r="K49" s="352">
        <v>958</v>
      </c>
    </row>
    <row r="50" spans="4:11" s="263" customFormat="1" x14ac:dyDescent="0.25">
      <c r="D50" s="350" t="s">
        <v>407</v>
      </c>
      <c r="E50" s="352">
        <v>345</v>
      </c>
      <c r="F50" s="352">
        <v>846</v>
      </c>
      <c r="G50" s="352">
        <v>730</v>
      </c>
      <c r="H50" s="352">
        <v>455</v>
      </c>
      <c r="I50" s="352">
        <v>46</v>
      </c>
      <c r="J50" s="352">
        <v>262</v>
      </c>
      <c r="K50" s="352">
        <v>888</v>
      </c>
    </row>
    <row r="51" spans="4:11" s="263" customFormat="1" x14ac:dyDescent="0.25">
      <c r="D51" s="350" t="s">
        <v>408</v>
      </c>
      <c r="E51" s="352">
        <v>234</v>
      </c>
      <c r="F51" s="352">
        <v>773</v>
      </c>
      <c r="G51" s="352">
        <v>603</v>
      </c>
      <c r="H51" s="352">
        <v>362</v>
      </c>
      <c r="I51" s="352">
        <v>40</v>
      </c>
      <c r="J51" s="352">
        <v>168</v>
      </c>
      <c r="K51" s="352">
        <v>815</v>
      </c>
    </row>
    <row r="52" spans="4:11" s="263" customFormat="1" x14ac:dyDescent="0.25">
      <c r="D52" s="350" t="s">
        <v>409</v>
      </c>
      <c r="E52" s="352">
        <v>339</v>
      </c>
      <c r="F52" s="352">
        <v>1334</v>
      </c>
      <c r="G52" s="352">
        <v>846</v>
      </c>
      <c r="H52" s="352">
        <v>492</v>
      </c>
      <c r="I52" s="352">
        <v>46</v>
      </c>
      <c r="J52" s="352">
        <v>248</v>
      </c>
      <c r="K52" s="352">
        <v>1449</v>
      </c>
    </row>
    <row r="53" spans="4:11" s="263" customFormat="1" x14ac:dyDescent="0.25">
      <c r="D53" s="350" t="s">
        <v>10</v>
      </c>
      <c r="E53" s="353">
        <f>SUM(E48:E52)</f>
        <v>1553</v>
      </c>
      <c r="F53" s="353">
        <f t="shared" ref="F53" si="7">SUM(F48:F52)</f>
        <v>4417</v>
      </c>
      <c r="G53" s="353">
        <f t="shared" ref="G53" si="8">SUM(G48:G52)</f>
        <v>3519</v>
      </c>
      <c r="H53" s="353">
        <f t="shared" ref="H53" si="9">SUM(H48:H52)</f>
        <v>2060</v>
      </c>
      <c r="I53" s="353">
        <f t="shared" ref="I53" si="10">SUM(I48:I52)</f>
        <v>195</v>
      </c>
      <c r="J53" s="353">
        <f t="shared" ref="J53" si="11">SUM(J48:J52)</f>
        <v>917</v>
      </c>
      <c r="K53" s="353">
        <f t="shared" ref="K53" si="12">SUM(K48:K52)</f>
        <v>4703</v>
      </c>
    </row>
    <row r="54" spans="4:11" s="263" customFormat="1" x14ac:dyDescent="0.25">
      <c r="D54" s="333" t="s">
        <v>410</v>
      </c>
    </row>
    <row r="55" spans="4:11" s="263" customFormat="1" x14ac:dyDescent="0.25"/>
    <row r="56" spans="4:11" s="263" customFormat="1" x14ac:dyDescent="0.25"/>
    <row r="57" spans="4:11" s="263" customFormat="1" x14ac:dyDescent="0.25"/>
  </sheetData>
  <mergeCells count="18">
    <mergeCell ref="Q8:AB8"/>
    <mergeCell ref="Q9:AB9"/>
    <mergeCell ref="D8:O8"/>
    <mergeCell ref="D9:O9"/>
    <mergeCell ref="Q30:AB30"/>
    <mergeCell ref="D30:O30"/>
    <mergeCell ref="E10:N10"/>
    <mergeCell ref="O10:O11"/>
    <mergeCell ref="Q10:Q11"/>
    <mergeCell ref="R10:AA10"/>
    <mergeCell ref="AB10:AB11"/>
    <mergeCell ref="D10:D11"/>
    <mergeCell ref="D36:K36"/>
    <mergeCell ref="D46:K46"/>
    <mergeCell ref="D31:H31"/>
    <mergeCell ref="D3:M3"/>
    <mergeCell ref="D4:M4"/>
    <mergeCell ref="D6:J6"/>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N56"/>
  <sheetViews>
    <sheetView zoomScale="90" zoomScaleNormal="90" workbookViewId="0">
      <selection activeCell="H41" sqref="H41"/>
    </sheetView>
  </sheetViews>
  <sheetFormatPr defaultRowHeight="15" x14ac:dyDescent="0.25"/>
  <cols>
    <col min="2" max="2" width="16.5703125" customWidth="1"/>
    <col min="3" max="3" width="17.7109375" customWidth="1"/>
    <col min="4" max="14" width="13.5703125" customWidth="1"/>
  </cols>
  <sheetData>
    <row r="2" spans="2:14" ht="45" customHeight="1" x14ac:dyDescent="0.25">
      <c r="B2" s="526" t="s">
        <v>301</v>
      </c>
      <c r="C2" s="527"/>
      <c r="D2" s="527"/>
      <c r="E2" s="527"/>
      <c r="F2" s="527"/>
      <c r="G2" s="527"/>
      <c r="H2" s="527"/>
      <c r="I2" s="527"/>
      <c r="J2" s="527"/>
      <c r="K2" s="528"/>
    </row>
    <row r="3" spans="2:14" ht="42.75" customHeight="1" x14ac:dyDescent="0.25">
      <c r="B3" s="538" t="s">
        <v>76</v>
      </c>
      <c r="C3" s="538"/>
      <c r="D3" s="538"/>
      <c r="E3" s="538"/>
      <c r="F3" s="538"/>
      <c r="G3" s="538"/>
      <c r="H3" s="538"/>
      <c r="I3" s="538"/>
      <c r="J3" s="538"/>
      <c r="K3" s="538"/>
    </row>
    <row r="4" spans="2:14" ht="15.75" x14ac:dyDescent="0.25">
      <c r="C4" s="8"/>
      <c r="D4" s="8"/>
      <c r="E4" s="8"/>
      <c r="F4" s="8"/>
      <c r="G4" s="8"/>
    </row>
    <row r="5" spans="2:14" ht="15.75" x14ac:dyDescent="0.25">
      <c r="B5" s="420" t="s">
        <v>338</v>
      </c>
      <c r="C5" s="420"/>
      <c r="D5" s="420"/>
      <c r="E5" s="420"/>
      <c r="F5" s="420"/>
      <c r="G5" s="8"/>
    </row>
    <row r="7" spans="2:14" x14ac:dyDescent="0.25">
      <c r="B7" s="529" t="s">
        <v>154</v>
      </c>
      <c r="C7" s="530"/>
      <c r="D7" s="530"/>
      <c r="E7" s="530"/>
      <c r="F7" s="530"/>
      <c r="G7" s="530"/>
      <c r="H7" s="530"/>
      <c r="I7" s="530"/>
      <c r="J7" s="530"/>
      <c r="K7" s="530"/>
      <c r="L7" s="530"/>
      <c r="M7" s="530"/>
      <c r="N7" s="531"/>
    </row>
    <row r="8" spans="2:14" x14ac:dyDescent="0.25">
      <c r="B8" s="532" t="s">
        <v>56</v>
      </c>
      <c r="C8" s="533"/>
      <c r="D8" s="533"/>
      <c r="E8" s="533"/>
      <c r="F8" s="533"/>
      <c r="G8" s="533"/>
      <c r="H8" s="533"/>
      <c r="I8" s="533"/>
      <c r="J8" s="533"/>
      <c r="K8" s="533"/>
      <c r="L8" s="533"/>
      <c r="M8" s="533"/>
      <c r="N8" s="534"/>
    </row>
    <row r="9" spans="2:14" x14ac:dyDescent="0.25">
      <c r="B9" s="535"/>
      <c r="C9" s="536" t="s">
        <v>57</v>
      </c>
      <c r="D9" s="536"/>
      <c r="E9" s="536"/>
      <c r="F9" s="536"/>
      <c r="G9" s="536" t="s">
        <v>58</v>
      </c>
      <c r="H9" s="536"/>
      <c r="I9" s="536"/>
      <c r="J9" s="536"/>
      <c r="K9" s="536" t="s">
        <v>59</v>
      </c>
      <c r="L9" s="536"/>
      <c r="M9" s="536"/>
      <c r="N9" s="537"/>
    </row>
    <row r="10" spans="2:14" ht="58.5" customHeight="1" x14ac:dyDescent="0.25">
      <c r="B10" s="535"/>
      <c r="C10" s="16" t="s">
        <v>60</v>
      </c>
      <c r="D10" s="16" t="s">
        <v>61</v>
      </c>
      <c r="E10" s="16" t="s">
        <v>155</v>
      </c>
      <c r="F10" s="16" t="s">
        <v>156</v>
      </c>
      <c r="G10" s="16" t="s">
        <v>62</v>
      </c>
      <c r="H10" s="16" t="s">
        <v>63</v>
      </c>
      <c r="I10" s="16" t="s">
        <v>157</v>
      </c>
      <c r="J10" s="16" t="s">
        <v>158</v>
      </c>
      <c r="K10" s="16" t="s">
        <v>159</v>
      </c>
      <c r="L10" s="16" t="s">
        <v>160</v>
      </c>
      <c r="M10" s="16" t="s">
        <v>161</v>
      </c>
      <c r="N10" s="35" t="s">
        <v>162</v>
      </c>
    </row>
    <row r="11" spans="2:14" x14ac:dyDescent="0.25">
      <c r="B11" s="38"/>
      <c r="C11" s="36"/>
      <c r="D11" s="36"/>
      <c r="E11" s="36"/>
      <c r="F11" s="36"/>
      <c r="G11" s="36"/>
      <c r="H11" s="36"/>
      <c r="I11" s="36"/>
      <c r="J11" s="36"/>
      <c r="K11" s="36"/>
      <c r="L11" s="36"/>
      <c r="M11" s="36"/>
      <c r="N11" s="37"/>
    </row>
    <row r="12" spans="2:14" x14ac:dyDescent="0.25">
      <c r="B12" s="39" t="s">
        <v>163</v>
      </c>
      <c r="C12" s="40">
        <v>97.244249998585147</v>
      </c>
      <c r="D12" s="41">
        <v>96.022255157318824</v>
      </c>
      <c r="E12" s="41">
        <v>96.618970676711058</v>
      </c>
      <c r="F12" s="42">
        <v>1.0127261626928492</v>
      </c>
      <c r="G12" s="41">
        <v>68.970086477969787</v>
      </c>
      <c r="H12" s="41">
        <v>55.64779661142795</v>
      </c>
      <c r="I12" s="41">
        <v>62.376526861301443</v>
      </c>
      <c r="J12" s="42">
        <v>1.2394037262529447</v>
      </c>
      <c r="K12" s="41">
        <v>39.384761561898166</v>
      </c>
      <c r="L12" s="41">
        <v>22.85121516996584</v>
      </c>
      <c r="M12" s="41">
        <v>31.030921012144169</v>
      </c>
      <c r="N12" s="43">
        <v>1.7235302923261144</v>
      </c>
    </row>
    <row r="13" spans="2:14" x14ac:dyDescent="0.25">
      <c r="B13" s="15"/>
      <c r="C13" s="40"/>
      <c r="D13" s="41"/>
      <c r="E13" s="41"/>
      <c r="F13" s="42"/>
      <c r="G13" s="41"/>
      <c r="H13" s="41"/>
      <c r="I13" s="41"/>
      <c r="J13" s="42"/>
      <c r="K13" s="41"/>
      <c r="L13" s="41"/>
      <c r="M13" s="41"/>
      <c r="N13" s="43"/>
    </row>
    <row r="14" spans="2:14" x14ac:dyDescent="0.25">
      <c r="B14" s="14" t="s">
        <v>42</v>
      </c>
      <c r="C14" s="40"/>
      <c r="D14" s="41"/>
      <c r="E14" s="41"/>
      <c r="F14" s="42"/>
      <c r="G14" s="41"/>
      <c r="H14" s="41"/>
      <c r="I14" s="41"/>
      <c r="J14" s="42"/>
      <c r="K14" s="41"/>
      <c r="L14" s="41"/>
      <c r="M14" s="41"/>
      <c r="N14" s="43"/>
    </row>
    <row r="15" spans="2:14" x14ac:dyDescent="0.25">
      <c r="B15" s="10" t="s">
        <v>43</v>
      </c>
      <c r="C15" s="44">
        <v>98.428401156720184</v>
      </c>
      <c r="D15" s="45">
        <v>96.414837887546753</v>
      </c>
      <c r="E15" s="45">
        <v>97.4020281891694</v>
      </c>
      <c r="F15" s="46">
        <v>1.0208843712574815</v>
      </c>
      <c r="G15" s="45">
        <v>73.883849498519552</v>
      </c>
      <c r="H15" s="45">
        <v>62.406158628803233</v>
      </c>
      <c r="I15" s="45">
        <v>68.19328718986597</v>
      </c>
      <c r="J15" s="46">
        <v>1.1839192015965367</v>
      </c>
      <c r="K15" s="45">
        <v>43.816039768689322</v>
      </c>
      <c r="L15" s="45">
        <v>25.769317975033388</v>
      </c>
      <c r="M15" s="45">
        <v>34.815887653570385</v>
      </c>
      <c r="N15" s="47">
        <v>1.7003181772657121</v>
      </c>
    </row>
    <row r="16" spans="2:14" x14ac:dyDescent="0.25">
      <c r="B16" s="10" t="s">
        <v>53</v>
      </c>
      <c r="C16" s="44">
        <v>97.172827386546373</v>
      </c>
      <c r="D16" s="45">
        <v>95.553388305590929</v>
      </c>
      <c r="E16" s="45">
        <v>96.335668121122012</v>
      </c>
      <c r="F16" s="46">
        <v>1.0169480026786313</v>
      </c>
      <c r="G16" s="45">
        <v>70.991891288011871</v>
      </c>
      <c r="H16" s="45">
        <v>56.676842809073946</v>
      </c>
      <c r="I16" s="45">
        <v>64.155067571759744</v>
      </c>
      <c r="J16" s="46">
        <v>1.2525731457406815</v>
      </c>
      <c r="K16" s="45">
        <v>36.199723288867872</v>
      </c>
      <c r="L16" s="45">
        <v>19.659514991613282</v>
      </c>
      <c r="M16" s="45">
        <v>27.350095511016274</v>
      </c>
      <c r="N16" s="47">
        <v>1.8413334868286739</v>
      </c>
    </row>
    <row r="17" spans="2:14" x14ac:dyDescent="0.25">
      <c r="B17" s="10" t="s">
        <v>54</v>
      </c>
      <c r="C17" s="44">
        <v>92.018093371832876</v>
      </c>
      <c r="D17" s="45">
        <v>94.873006333056225</v>
      </c>
      <c r="E17" s="45">
        <v>93.48522269305019</v>
      </c>
      <c r="F17" s="46">
        <v>0.96990805845025041</v>
      </c>
      <c r="G17" s="45">
        <v>38.340197750445526</v>
      </c>
      <c r="H17" s="45">
        <v>19.537767781041694</v>
      </c>
      <c r="I17" s="45">
        <v>28.634236956792076</v>
      </c>
      <c r="J17" s="46">
        <v>1.9623632638140274</v>
      </c>
      <c r="K17" s="45">
        <v>7.3697941671227838</v>
      </c>
      <c r="L17" s="45">
        <v>4.8751522809981669</v>
      </c>
      <c r="M17" s="45">
        <v>6.1309493932979393</v>
      </c>
      <c r="N17" s="47">
        <v>1.5117054283305074</v>
      </c>
    </row>
    <row r="18" spans="2:14" x14ac:dyDescent="0.25">
      <c r="B18" s="14" t="s">
        <v>45</v>
      </c>
      <c r="C18" s="44"/>
      <c r="D18" s="45"/>
      <c r="E18" s="45"/>
      <c r="F18" s="46"/>
      <c r="G18" s="45"/>
      <c r="H18" s="45"/>
      <c r="I18" s="45"/>
      <c r="J18" s="46"/>
      <c r="K18" s="45"/>
      <c r="L18" s="45"/>
      <c r="M18" s="45"/>
      <c r="N18" s="47"/>
    </row>
    <row r="19" spans="2:14" x14ac:dyDescent="0.25">
      <c r="B19" s="11" t="s">
        <v>103</v>
      </c>
      <c r="C19" s="44">
        <v>97.899045244390436</v>
      </c>
      <c r="D19" s="45">
        <v>94.924325075855492</v>
      </c>
      <c r="E19" s="45">
        <v>96.354467990573397</v>
      </c>
      <c r="F19" s="46">
        <v>1.0313378068915191</v>
      </c>
      <c r="G19" s="45">
        <v>75.551585752445376</v>
      </c>
      <c r="H19" s="45">
        <v>59.678737648753255</v>
      </c>
      <c r="I19" s="45">
        <v>67.392883422483735</v>
      </c>
      <c r="J19" s="46">
        <v>1.2659715793104367</v>
      </c>
      <c r="K19" s="45">
        <v>44.293892317416592</v>
      </c>
      <c r="L19" s="45">
        <v>23.877502227200786</v>
      </c>
      <c r="M19" s="45">
        <v>34.019110570436368</v>
      </c>
      <c r="N19" s="47">
        <v>1.8550471442091565</v>
      </c>
    </row>
    <row r="20" spans="2:14" x14ac:dyDescent="0.25">
      <c r="B20" s="11" t="s">
        <v>104</v>
      </c>
      <c r="C20" s="44">
        <v>99.117841184064659</v>
      </c>
      <c r="D20" s="45">
        <v>97.863359095989892</v>
      </c>
      <c r="E20" s="45">
        <v>98.476620214705065</v>
      </c>
      <c r="F20" s="46">
        <v>1.0128187106968636</v>
      </c>
      <c r="G20" s="45">
        <v>69.0548807707235</v>
      </c>
      <c r="H20" s="45">
        <v>65.039857956306506</v>
      </c>
      <c r="I20" s="45">
        <v>67.150954687641459</v>
      </c>
      <c r="J20" s="46">
        <v>1.061731727906206</v>
      </c>
      <c r="K20" s="45">
        <v>41.062597525238985</v>
      </c>
      <c r="L20" s="45">
        <v>28.652428993430718</v>
      </c>
      <c r="M20" s="45">
        <v>34.973676516533601</v>
      </c>
      <c r="N20" s="47">
        <v>1.4331279744085086</v>
      </c>
    </row>
    <row r="21" spans="2:14" x14ac:dyDescent="0.25">
      <c r="B21" s="11" t="s">
        <v>105</v>
      </c>
      <c r="C21" s="44">
        <v>97.620621516897501</v>
      </c>
      <c r="D21" s="45">
        <v>100</v>
      </c>
      <c r="E21" s="45">
        <v>98.758775387562054</v>
      </c>
      <c r="F21" s="46">
        <v>0.97620621516897499</v>
      </c>
      <c r="G21" s="45">
        <v>86.754431839487324</v>
      </c>
      <c r="H21" s="45">
        <v>71.546470087048419</v>
      </c>
      <c r="I21" s="45">
        <v>78.327973036702033</v>
      </c>
      <c r="J21" s="46">
        <v>1.212560615973588</v>
      </c>
      <c r="K21" s="45">
        <v>48.967926973400886</v>
      </c>
      <c r="L21" s="45">
        <v>28.36636751530137</v>
      </c>
      <c r="M21" s="45">
        <v>38.040762664717533</v>
      </c>
      <c r="N21" s="47">
        <v>1.7262670994792206</v>
      </c>
    </row>
    <row r="22" spans="2:14" x14ac:dyDescent="0.25">
      <c r="B22" s="11" t="s">
        <v>106</v>
      </c>
      <c r="C22" s="44">
        <v>93.477141460600706</v>
      </c>
      <c r="D22" s="45">
        <v>98.76671739309441</v>
      </c>
      <c r="E22" s="45">
        <v>95.855964712214231</v>
      </c>
      <c r="F22" s="46">
        <v>0.94644374064351011</v>
      </c>
      <c r="G22" s="45">
        <v>61.919366129545473</v>
      </c>
      <c r="H22" s="45">
        <v>66.532037551378636</v>
      </c>
      <c r="I22" s="45">
        <v>64.255156284117248</v>
      </c>
      <c r="J22" s="46">
        <v>0.93066992096445145</v>
      </c>
      <c r="K22" s="45">
        <v>17.34204085306283</v>
      </c>
      <c r="L22" s="45">
        <v>8.7802618788799034</v>
      </c>
      <c r="M22" s="45">
        <v>12.861691742794918</v>
      </c>
      <c r="N22" s="47">
        <v>1.9751165844810943</v>
      </c>
    </row>
    <row r="23" spans="2:14" x14ac:dyDescent="0.25">
      <c r="B23" s="11" t="s">
        <v>108</v>
      </c>
      <c r="C23" s="44">
        <v>95.833374451333114</v>
      </c>
      <c r="D23" s="45">
        <v>95.575105675361186</v>
      </c>
      <c r="E23" s="45">
        <v>95.719191628769025</v>
      </c>
      <c r="F23" s="46">
        <v>1.0027022599048876</v>
      </c>
      <c r="G23" s="45">
        <v>79.813794797853504</v>
      </c>
      <c r="H23" s="45">
        <v>58.85781312377334</v>
      </c>
      <c r="I23" s="45">
        <v>72.079754835020751</v>
      </c>
      <c r="J23" s="46">
        <v>1.3560441776865102</v>
      </c>
      <c r="K23" s="45">
        <v>42.904769840682825</v>
      </c>
      <c r="L23" s="45">
        <v>24.023839333712154</v>
      </c>
      <c r="M23" s="45">
        <v>33.445406194722374</v>
      </c>
      <c r="N23" s="47">
        <v>1.7859247743334452</v>
      </c>
    </row>
    <row r="24" spans="2:14" x14ac:dyDescent="0.25">
      <c r="B24" s="11" t="s">
        <v>109</v>
      </c>
      <c r="C24" s="44">
        <v>98.979313763339746</v>
      </c>
      <c r="D24" s="45">
        <v>97.668808757368808</v>
      </c>
      <c r="E24" s="45">
        <v>98.334721744484028</v>
      </c>
      <c r="F24" s="46">
        <v>1.013417845703704</v>
      </c>
      <c r="G24" s="45">
        <v>83.235155358403645</v>
      </c>
      <c r="H24" s="45">
        <v>66.572225596541287</v>
      </c>
      <c r="I24" s="45">
        <v>75.325054204665761</v>
      </c>
      <c r="J24" s="46">
        <v>1.2502985233338522</v>
      </c>
      <c r="K24" s="45">
        <v>58.892056351848979</v>
      </c>
      <c r="L24" s="45">
        <v>24.86788352512869</v>
      </c>
      <c r="M24" s="45">
        <v>41.270713343605728</v>
      </c>
      <c r="N24" s="47">
        <v>2.3681973696048271</v>
      </c>
    </row>
    <row r="25" spans="2:14" x14ac:dyDescent="0.25">
      <c r="B25" s="11" t="s">
        <v>110</v>
      </c>
      <c r="C25" s="44">
        <v>97.201207044512373</v>
      </c>
      <c r="D25" s="45">
        <v>91.61656770661854</v>
      </c>
      <c r="E25" s="45">
        <v>94.248387926243154</v>
      </c>
      <c r="F25" s="46">
        <v>1.0609566531217081</v>
      </c>
      <c r="G25" s="45">
        <v>62.444165982592395</v>
      </c>
      <c r="H25" s="45">
        <v>46.808877690087265</v>
      </c>
      <c r="I25" s="45">
        <v>54.520252860591135</v>
      </c>
      <c r="J25" s="46">
        <v>1.334023994252189</v>
      </c>
      <c r="K25" s="45">
        <v>12.95056671197873</v>
      </c>
      <c r="L25" s="45">
        <v>7.647714843308985</v>
      </c>
      <c r="M25" s="45">
        <v>9.9453188686488225</v>
      </c>
      <c r="N25" s="47">
        <v>1.6933903757289317</v>
      </c>
    </row>
    <row r="26" spans="2:14" x14ac:dyDescent="0.25">
      <c r="B26" s="11" t="s">
        <v>111</v>
      </c>
      <c r="C26" s="44">
        <v>97.340646254753111</v>
      </c>
      <c r="D26" s="45">
        <v>95.405859396905697</v>
      </c>
      <c r="E26" s="45">
        <v>96.28601478836282</v>
      </c>
      <c r="F26" s="46">
        <v>1.0202795391192732</v>
      </c>
      <c r="G26" s="45">
        <v>65.857832502438868</v>
      </c>
      <c r="H26" s="45">
        <v>45.19836038827934</v>
      </c>
      <c r="I26" s="45">
        <v>56.060557604722938</v>
      </c>
      <c r="J26" s="46">
        <v>1.4570845476845409</v>
      </c>
      <c r="K26" s="45">
        <v>31.518654314071181</v>
      </c>
      <c r="L26" s="45">
        <v>17.450660743940151</v>
      </c>
      <c r="M26" s="45">
        <v>24.022359913284731</v>
      </c>
      <c r="N26" s="47">
        <v>1.8061582181073703</v>
      </c>
    </row>
    <row r="27" spans="2:14" x14ac:dyDescent="0.25">
      <c r="B27" s="11" t="s">
        <v>112</v>
      </c>
      <c r="C27" s="44">
        <v>96.583781236436934</v>
      </c>
      <c r="D27" s="45">
        <v>97.153158106521914</v>
      </c>
      <c r="E27" s="45">
        <v>96.874330817440253</v>
      </c>
      <c r="F27" s="46">
        <v>0.99413938896910903</v>
      </c>
      <c r="G27" s="45">
        <v>50.552893088024739</v>
      </c>
      <c r="H27" s="45">
        <v>24.172596363833112</v>
      </c>
      <c r="I27" s="45">
        <v>36.576233954427337</v>
      </c>
      <c r="J27" s="46">
        <v>2.0913307088377837</v>
      </c>
      <c r="K27" s="45">
        <v>8.9256521111384721</v>
      </c>
      <c r="L27" s="45">
        <v>4.2137206601225508</v>
      </c>
      <c r="M27" s="45">
        <v>6.6559404948145815</v>
      </c>
      <c r="N27" s="47">
        <v>2.118235362777674</v>
      </c>
    </row>
    <row r="28" spans="2:14" x14ac:dyDescent="0.25">
      <c r="B28" s="11" t="s">
        <v>113</v>
      </c>
      <c r="C28" s="44">
        <v>87.439709794602408</v>
      </c>
      <c r="D28" s="45">
        <v>92.651137803111155</v>
      </c>
      <c r="E28" s="45">
        <v>90.136393964319709</v>
      </c>
      <c r="F28" s="46">
        <v>0.94375214236890081</v>
      </c>
      <c r="G28" s="45">
        <v>23.582208305295925</v>
      </c>
      <c r="H28" s="45">
        <v>13.193190692229484</v>
      </c>
      <c r="I28" s="45">
        <v>18.401448552234093</v>
      </c>
      <c r="J28" s="46">
        <v>1.7874530017356118</v>
      </c>
      <c r="K28" s="45">
        <v>4.8091288198306206</v>
      </c>
      <c r="L28" s="45">
        <v>5.811450029679766</v>
      </c>
      <c r="M28" s="45">
        <v>5.3296892912087372</v>
      </c>
      <c r="N28" s="47">
        <v>0.82752648569114906</v>
      </c>
    </row>
    <row r="29" spans="2:14" x14ac:dyDescent="0.25">
      <c r="B29" s="540" t="s">
        <v>164</v>
      </c>
      <c r="C29" s="541"/>
      <c r="D29" s="541"/>
      <c r="E29" s="541"/>
      <c r="F29" s="541"/>
      <c r="G29" s="541"/>
      <c r="H29" s="541"/>
      <c r="I29" s="541"/>
      <c r="J29" s="541"/>
      <c r="K29" s="541"/>
      <c r="L29" s="541"/>
      <c r="M29" s="541"/>
      <c r="N29" s="542"/>
    </row>
    <row r="30" spans="2:14" x14ac:dyDescent="0.25">
      <c r="B30" s="540" t="s">
        <v>165</v>
      </c>
      <c r="C30" s="541"/>
      <c r="D30" s="541"/>
      <c r="E30" s="541"/>
      <c r="F30" s="541"/>
      <c r="G30" s="541"/>
      <c r="H30" s="541"/>
      <c r="I30" s="541"/>
      <c r="J30" s="541"/>
      <c r="K30" s="541"/>
      <c r="L30" s="541"/>
      <c r="M30" s="541"/>
      <c r="N30" s="542"/>
    </row>
    <row r="31" spans="2:14" x14ac:dyDescent="0.25">
      <c r="B31" s="540" t="s">
        <v>166</v>
      </c>
      <c r="C31" s="541"/>
      <c r="D31" s="541"/>
      <c r="E31" s="541"/>
      <c r="F31" s="541"/>
      <c r="G31" s="541"/>
      <c r="H31" s="541"/>
      <c r="I31" s="541"/>
      <c r="J31" s="541"/>
      <c r="K31" s="541"/>
      <c r="L31" s="541"/>
      <c r="M31" s="541"/>
      <c r="N31" s="542"/>
    </row>
    <row r="32" spans="2:14" x14ac:dyDescent="0.25">
      <c r="B32" s="543" t="s">
        <v>167</v>
      </c>
      <c r="C32" s="544"/>
      <c r="D32" s="544"/>
      <c r="E32" s="544"/>
      <c r="F32" s="544"/>
      <c r="G32" s="544"/>
      <c r="H32" s="544"/>
      <c r="I32" s="544"/>
      <c r="J32" s="544"/>
      <c r="K32" s="544"/>
      <c r="L32" s="544"/>
      <c r="M32" s="544"/>
      <c r="N32" s="545"/>
    </row>
    <row r="33" spans="2:14" x14ac:dyDescent="0.25">
      <c r="B33" s="546" t="s">
        <v>153</v>
      </c>
      <c r="C33" s="547"/>
      <c r="D33" s="547"/>
      <c r="E33" s="547"/>
      <c r="F33" s="547"/>
      <c r="G33" s="547"/>
      <c r="H33" s="547"/>
      <c r="I33" s="547"/>
      <c r="J33" s="547"/>
      <c r="K33" s="547"/>
      <c r="L33" s="547"/>
      <c r="M33" s="547"/>
      <c r="N33" s="548"/>
    </row>
    <row r="34" spans="2:14" x14ac:dyDescent="0.25">
      <c r="B34" t="s">
        <v>310</v>
      </c>
    </row>
    <row r="36" spans="2:14" s="263" customFormat="1" ht="15" customHeight="1" x14ac:dyDescent="0.25">
      <c r="B36" s="539" t="s">
        <v>434</v>
      </c>
      <c r="C36" s="539"/>
      <c r="E36" s="539" t="s">
        <v>436</v>
      </c>
      <c r="F36" s="539"/>
    </row>
    <row r="37" spans="2:14" s="263" customFormat="1" x14ac:dyDescent="0.25">
      <c r="B37" s="539"/>
      <c r="C37" s="539"/>
      <c r="E37" s="539"/>
      <c r="F37" s="539"/>
    </row>
    <row r="38" spans="2:14" s="263" customFormat="1" ht="39" customHeight="1" x14ac:dyDescent="0.25">
      <c r="B38" s="539"/>
      <c r="C38" s="539"/>
      <c r="E38" s="539"/>
      <c r="F38" s="539"/>
    </row>
    <row r="39" spans="2:14" s="263" customFormat="1" x14ac:dyDescent="0.25">
      <c r="B39" s="274" t="s">
        <v>420</v>
      </c>
      <c r="C39" s="275">
        <v>1.0166599999999999</v>
      </c>
      <c r="E39" s="274" t="s">
        <v>420</v>
      </c>
      <c r="F39" s="275">
        <v>1</v>
      </c>
    </row>
    <row r="40" spans="2:14" s="263" customFormat="1" x14ac:dyDescent="0.25">
      <c r="B40" s="274" t="s">
        <v>421</v>
      </c>
      <c r="C40" s="275">
        <v>1.01102</v>
      </c>
      <c r="E40" s="274" t="s">
        <v>421</v>
      </c>
      <c r="F40" s="275">
        <v>1</v>
      </c>
    </row>
    <row r="41" spans="2:14" s="263" customFormat="1" x14ac:dyDescent="0.25">
      <c r="B41" s="274" t="s">
        <v>422</v>
      </c>
      <c r="C41" s="275">
        <v>0.99936000000000003</v>
      </c>
      <c r="E41" s="274" t="s">
        <v>430</v>
      </c>
      <c r="F41" s="275">
        <v>1.0620799999999999</v>
      </c>
    </row>
    <row r="42" spans="2:14" s="263" customFormat="1" x14ac:dyDescent="0.25">
      <c r="B42" s="274" t="s">
        <v>423</v>
      </c>
      <c r="C42" s="275">
        <v>0.99356</v>
      </c>
      <c r="E42" s="274" t="s">
        <v>432</v>
      </c>
      <c r="F42" s="275">
        <v>1.02173</v>
      </c>
    </row>
    <row r="43" spans="2:14" s="263" customFormat="1" x14ac:dyDescent="0.25">
      <c r="B43" s="274" t="s">
        <v>424</v>
      </c>
      <c r="C43" s="275">
        <v>0.98939999999999995</v>
      </c>
      <c r="E43" s="274" t="s">
        <v>433</v>
      </c>
      <c r="F43" s="275">
        <v>0.99751999999999996</v>
      </c>
    </row>
    <row r="44" spans="2:14" s="263" customFormat="1" x14ac:dyDescent="0.25">
      <c r="B44" s="274" t="s">
        <v>425</v>
      </c>
      <c r="C44" s="275">
        <v>1.0356799999999999</v>
      </c>
      <c r="E44" s="262" t="s">
        <v>395</v>
      </c>
    </row>
    <row r="45" spans="2:14" s="263" customFormat="1" x14ac:dyDescent="0.25">
      <c r="B45" s="274" t="s">
        <v>426</v>
      </c>
      <c r="C45" s="275">
        <v>0.99300999999999995</v>
      </c>
      <c r="E45" s="262" t="s">
        <v>396</v>
      </c>
      <c r="F45" s="276" t="s">
        <v>397</v>
      </c>
    </row>
    <row r="46" spans="2:14" s="263" customFormat="1" x14ac:dyDescent="0.25">
      <c r="B46" s="274" t="s">
        <v>427</v>
      </c>
      <c r="C46" s="275">
        <v>1.00851</v>
      </c>
      <c r="E46" s="262" t="s">
        <v>435</v>
      </c>
    </row>
    <row r="47" spans="2:14" s="263" customFormat="1" x14ac:dyDescent="0.25">
      <c r="B47" s="274" t="s">
        <v>428</v>
      </c>
      <c r="C47" s="275">
        <v>1.0143</v>
      </c>
    </row>
    <row r="48" spans="2:14" s="263" customFormat="1" x14ac:dyDescent="0.25">
      <c r="B48" s="274" t="s">
        <v>429</v>
      </c>
      <c r="C48" s="275">
        <v>1.00292</v>
      </c>
    </row>
    <row r="49" spans="2:3" s="263" customFormat="1" x14ac:dyDescent="0.25">
      <c r="B49" s="274" t="s">
        <v>430</v>
      </c>
      <c r="C49" s="275">
        <v>0.95021</v>
      </c>
    </row>
    <row r="50" spans="2:3" s="263" customFormat="1" x14ac:dyDescent="0.25">
      <c r="B50" s="274" t="s">
        <v>431</v>
      </c>
      <c r="C50" s="275">
        <v>0.98701000000000005</v>
      </c>
    </row>
    <row r="51" spans="2:3" s="263" customFormat="1" x14ac:dyDescent="0.25">
      <c r="B51" s="274" t="s">
        <v>432</v>
      </c>
      <c r="C51" s="275">
        <v>1.00403</v>
      </c>
    </row>
    <row r="52" spans="2:3" s="263" customFormat="1" x14ac:dyDescent="0.25">
      <c r="B52" s="274" t="s">
        <v>433</v>
      </c>
      <c r="C52" s="275">
        <v>1.07745</v>
      </c>
    </row>
    <row r="53" spans="2:3" s="263" customFormat="1" x14ac:dyDescent="0.25">
      <c r="B53" s="262" t="s">
        <v>395</v>
      </c>
    </row>
    <row r="54" spans="2:3" s="263" customFormat="1" x14ac:dyDescent="0.25">
      <c r="B54" s="262" t="s">
        <v>396</v>
      </c>
      <c r="C54" s="276" t="s">
        <v>397</v>
      </c>
    </row>
    <row r="55" spans="2:3" s="263" customFormat="1" x14ac:dyDescent="0.25">
      <c r="B55" s="262" t="s">
        <v>435</v>
      </c>
    </row>
    <row r="56" spans="2:3" s="263" customFormat="1" x14ac:dyDescent="0.25"/>
  </sheetData>
  <mergeCells count="16">
    <mergeCell ref="B36:C38"/>
    <mergeCell ref="E36:F38"/>
    <mergeCell ref="B29:N29"/>
    <mergeCell ref="B30:N30"/>
    <mergeCell ref="B31:N31"/>
    <mergeCell ref="B32:N32"/>
    <mergeCell ref="B33:N33"/>
    <mergeCell ref="B2:K2"/>
    <mergeCell ref="B7:N7"/>
    <mergeCell ref="B8:N8"/>
    <mergeCell ref="B9:B10"/>
    <mergeCell ref="C9:F9"/>
    <mergeCell ref="G9:J9"/>
    <mergeCell ref="K9:N9"/>
    <mergeCell ref="B5:F5"/>
    <mergeCell ref="B3:K3"/>
  </mergeCells>
  <hyperlinks>
    <hyperlink ref="C54" r:id="rId1" xr:uid="{62790C8E-094F-4BDD-83B8-C633CF143E52}"/>
    <hyperlink ref="F45" r:id="rId2" xr:uid="{1901E2FE-24A5-4A76-8FC3-796F5B2A4426}"/>
  </hyperlinks>
  <pageMargins left="0.7" right="0.7" top="0.75" bottom="0.75" header="0.3" footer="0.3"/>
  <pageSetup orientation="portrait" horizontalDpi="1200" verticalDpi="1200"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Z55"/>
  <sheetViews>
    <sheetView zoomScale="90" zoomScaleNormal="90" workbookViewId="0">
      <selection activeCell="R7" sqref="R7"/>
    </sheetView>
  </sheetViews>
  <sheetFormatPr defaultRowHeight="15" x14ac:dyDescent="0.25"/>
  <cols>
    <col min="2" max="2" width="18.7109375" customWidth="1"/>
  </cols>
  <sheetData>
    <row r="3" spans="2:26" ht="30" customHeight="1" x14ac:dyDescent="0.25">
      <c r="B3" s="561" t="s">
        <v>302</v>
      </c>
      <c r="C3" s="562"/>
      <c r="D3" s="562"/>
      <c r="E3" s="562"/>
      <c r="F3" s="562"/>
      <c r="G3" s="562"/>
      <c r="H3" s="562"/>
      <c r="I3" s="562"/>
      <c r="J3" s="562"/>
      <c r="K3" s="562"/>
      <c r="L3" s="562"/>
      <c r="M3" s="562"/>
      <c r="N3" s="563"/>
    </row>
    <row r="4" spans="2:26" ht="36.75" customHeight="1" x14ac:dyDescent="0.25">
      <c r="B4" s="564" t="s">
        <v>290</v>
      </c>
      <c r="C4" s="565"/>
      <c r="D4" s="565"/>
      <c r="E4" s="565"/>
      <c r="F4" s="565"/>
      <c r="G4" s="565"/>
      <c r="H4" s="565"/>
      <c r="I4" s="565"/>
      <c r="J4" s="565"/>
      <c r="K4" s="565"/>
      <c r="L4" s="565"/>
      <c r="M4" s="565"/>
      <c r="N4" s="566"/>
    </row>
    <row r="7" spans="2:26" x14ac:dyDescent="0.25">
      <c r="B7" s="570"/>
      <c r="C7" s="570"/>
      <c r="D7" s="570"/>
      <c r="E7" s="570"/>
      <c r="F7" s="570"/>
      <c r="G7" s="570"/>
      <c r="H7" s="570"/>
      <c r="I7" s="570"/>
      <c r="J7" s="570"/>
      <c r="K7" s="570"/>
      <c r="L7" s="570"/>
      <c r="M7" s="570"/>
    </row>
    <row r="8" spans="2:26" x14ac:dyDescent="0.25">
      <c r="B8" s="567" t="s">
        <v>179</v>
      </c>
      <c r="C8" s="568"/>
      <c r="D8" s="568"/>
      <c r="E8" s="568"/>
      <c r="F8" s="568"/>
      <c r="G8" s="568"/>
      <c r="H8" s="568"/>
      <c r="I8" s="568"/>
      <c r="J8" s="568"/>
      <c r="K8" s="568"/>
      <c r="L8" s="568"/>
      <c r="M8" s="568"/>
      <c r="N8" s="167"/>
      <c r="O8" s="567" t="s">
        <v>189</v>
      </c>
      <c r="P8" s="568"/>
      <c r="Q8" s="568"/>
      <c r="R8" s="568"/>
      <c r="S8" s="568"/>
      <c r="T8" s="568"/>
      <c r="U8" s="568"/>
      <c r="V8" s="568"/>
      <c r="W8" s="568"/>
      <c r="X8" s="568"/>
      <c r="Y8" s="568"/>
      <c r="Z8" s="568"/>
    </row>
    <row r="9" spans="2:26" x14ac:dyDescent="0.25">
      <c r="B9" s="551" t="s">
        <v>342</v>
      </c>
      <c r="C9" s="552"/>
      <c r="D9" s="552"/>
      <c r="E9" s="552"/>
      <c r="F9" s="552"/>
      <c r="G9" s="552"/>
      <c r="H9" s="552"/>
      <c r="I9" s="552"/>
      <c r="J9" s="552"/>
      <c r="K9" s="552"/>
      <c r="L9" s="552"/>
      <c r="M9" s="553"/>
      <c r="N9" s="167"/>
      <c r="O9" s="554" t="s">
        <v>343</v>
      </c>
      <c r="P9" s="569"/>
      <c r="Q9" s="569"/>
      <c r="R9" s="569"/>
      <c r="S9" s="569"/>
      <c r="T9" s="569"/>
      <c r="U9" s="569"/>
      <c r="V9" s="569"/>
      <c r="W9" s="569"/>
      <c r="X9" s="569"/>
      <c r="Y9" s="569"/>
      <c r="Z9" s="569"/>
    </row>
    <row r="10" spans="2:26" x14ac:dyDescent="0.25">
      <c r="B10" s="551"/>
      <c r="C10" s="555" t="s">
        <v>180</v>
      </c>
      <c r="D10" s="555"/>
      <c r="E10" s="555"/>
      <c r="F10" s="555"/>
      <c r="G10" s="555"/>
      <c r="H10" s="555"/>
      <c r="I10" s="555"/>
      <c r="J10" s="555"/>
      <c r="K10" s="556" t="s">
        <v>10</v>
      </c>
      <c r="L10" s="556" t="s">
        <v>344</v>
      </c>
      <c r="M10" s="557" t="s">
        <v>74</v>
      </c>
      <c r="N10" s="167"/>
      <c r="O10" s="551"/>
      <c r="P10" s="555" t="s">
        <v>180</v>
      </c>
      <c r="Q10" s="555"/>
      <c r="R10" s="555"/>
      <c r="S10" s="555"/>
      <c r="T10" s="555"/>
      <c r="U10" s="555"/>
      <c r="V10" s="555"/>
      <c r="W10" s="555"/>
      <c r="X10" s="556" t="s">
        <v>10</v>
      </c>
      <c r="Y10" s="556" t="s">
        <v>344</v>
      </c>
      <c r="Z10" s="557" t="s">
        <v>75</v>
      </c>
    </row>
    <row r="11" spans="2:26" x14ac:dyDescent="0.25">
      <c r="B11" s="554"/>
      <c r="C11" s="556" t="s">
        <v>181</v>
      </c>
      <c r="D11" s="556"/>
      <c r="E11" s="559" t="s">
        <v>13</v>
      </c>
      <c r="F11" s="556" t="s">
        <v>345</v>
      </c>
      <c r="G11" s="556" t="s">
        <v>346</v>
      </c>
      <c r="H11" s="556" t="s">
        <v>347</v>
      </c>
      <c r="I11" s="556" t="s">
        <v>182</v>
      </c>
      <c r="J11" s="556"/>
      <c r="K11" s="549"/>
      <c r="L11" s="549"/>
      <c r="M11" s="558"/>
      <c r="N11" s="167"/>
      <c r="O11" s="554"/>
      <c r="P11" s="549" t="s">
        <v>190</v>
      </c>
      <c r="Q11" s="549"/>
      <c r="R11" s="556" t="s">
        <v>13</v>
      </c>
      <c r="S11" s="549" t="s">
        <v>345</v>
      </c>
      <c r="T11" s="549" t="s">
        <v>346</v>
      </c>
      <c r="U11" s="549" t="s">
        <v>347</v>
      </c>
      <c r="V11" s="549" t="s">
        <v>177</v>
      </c>
      <c r="W11" s="549"/>
      <c r="X11" s="549"/>
      <c r="Y11" s="549"/>
      <c r="Z11" s="558"/>
    </row>
    <row r="12" spans="2:26" x14ac:dyDescent="0.25">
      <c r="B12" s="554"/>
      <c r="C12" s="550"/>
      <c r="D12" s="550"/>
      <c r="E12" s="560"/>
      <c r="F12" s="550"/>
      <c r="G12" s="550"/>
      <c r="H12" s="550"/>
      <c r="I12" s="550"/>
      <c r="J12" s="550"/>
      <c r="K12" s="549"/>
      <c r="L12" s="549"/>
      <c r="M12" s="558"/>
      <c r="N12" s="167"/>
      <c r="O12" s="554"/>
      <c r="P12" s="550"/>
      <c r="Q12" s="550"/>
      <c r="R12" s="550"/>
      <c r="S12" s="550"/>
      <c r="T12" s="550"/>
      <c r="U12" s="550"/>
      <c r="V12" s="550"/>
      <c r="W12" s="550"/>
      <c r="X12" s="549"/>
      <c r="Y12" s="549"/>
      <c r="Z12" s="558"/>
    </row>
    <row r="13" spans="2:26" x14ac:dyDescent="0.25">
      <c r="B13" s="554"/>
      <c r="C13" s="185" t="s">
        <v>183</v>
      </c>
      <c r="D13" s="185" t="s">
        <v>184</v>
      </c>
      <c r="E13" s="185" t="s">
        <v>183</v>
      </c>
      <c r="F13" s="185" t="s">
        <v>183</v>
      </c>
      <c r="G13" s="185" t="s">
        <v>183</v>
      </c>
      <c r="H13" s="185" t="s">
        <v>183</v>
      </c>
      <c r="I13" s="185" t="s">
        <v>183</v>
      </c>
      <c r="J13" s="185" t="s">
        <v>184</v>
      </c>
      <c r="K13" s="549"/>
      <c r="L13" s="549"/>
      <c r="M13" s="558"/>
      <c r="N13" s="167"/>
      <c r="O13" s="186"/>
      <c r="P13" s="185" t="s">
        <v>183</v>
      </c>
      <c r="Q13" s="185" t="s">
        <v>184</v>
      </c>
      <c r="R13" s="185" t="s">
        <v>183</v>
      </c>
      <c r="S13" s="185" t="s">
        <v>183</v>
      </c>
      <c r="T13" s="185" t="s">
        <v>183</v>
      </c>
      <c r="U13" s="185" t="s">
        <v>183</v>
      </c>
      <c r="V13" s="185" t="s">
        <v>183</v>
      </c>
      <c r="W13" s="185" t="s">
        <v>184</v>
      </c>
      <c r="X13" s="549"/>
      <c r="Y13" s="549"/>
      <c r="Z13" s="558"/>
    </row>
    <row r="14" spans="2:26" ht="13.5" customHeight="1" x14ac:dyDescent="0.25">
      <c r="B14" s="187"/>
      <c r="C14" s="188"/>
      <c r="D14" s="188"/>
      <c r="E14" s="188"/>
      <c r="F14" s="188"/>
      <c r="G14" s="188"/>
      <c r="H14" s="188"/>
      <c r="I14" s="188"/>
      <c r="J14" s="188"/>
      <c r="K14" s="188"/>
      <c r="L14" s="189"/>
      <c r="M14" s="190"/>
      <c r="N14" s="167"/>
      <c r="O14" s="187"/>
      <c r="P14" s="188"/>
      <c r="Q14" s="188"/>
      <c r="R14" s="188"/>
      <c r="S14" s="188"/>
      <c r="T14" s="188"/>
      <c r="U14" s="188"/>
      <c r="V14" s="188"/>
      <c r="W14" s="188"/>
      <c r="X14" s="188"/>
      <c r="Y14" s="189"/>
      <c r="Z14" s="190"/>
    </row>
    <row r="15" spans="2:26" ht="13.5" customHeight="1" x14ac:dyDescent="0.25">
      <c r="B15" s="191" t="s">
        <v>10</v>
      </c>
      <c r="C15" s="192">
        <v>0.26119990045697716</v>
      </c>
      <c r="D15" s="193">
        <v>3.4718973563109414</v>
      </c>
      <c r="E15" s="193">
        <v>13.461247040692632</v>
      </c>
      <c r="F15" s="193">
        <v>42.668951204190428</v>
      </c>
      <c r="G15" s="193">
        <v>25.991395512960398</v>
      </c>
      <c r="H15" s="193">
        <v>13.885965496440051</v>
      </c>
      <c r="I15" s="194">
        <v>6.7305242895300335E-2</v>
      </c>
      <c r="J15" s="193">
        <v>0.19203824605514275</v>
      </c>
      <c r="K15" s="195">
        <v>100</v>
      </c>
      <c r="L15" s="196">
        <v>96.336064397633805</v>
      </c>
      <c r="M15" s="197">
        <v>6999.5676267307153</v>
      </c>
      <c r="N15" s="167"/>
      <c r="O15" s="191" t="s">
        <v>10</v>
      </c>
      <c r="P15" s="198">
        <v>0.13904620695302225</v>
      </c>
      <c r="Q15" s="199">
        <v>1.6444517840679647</v>
      </c>
      <c r="R15" s="199">
        <v>18.013085013221005</v>
      </c>
      <c r="S15" s="199">
        <v>47.712793064004387</v>
      </c>
      <c r="T15" s="199">
        <v>23.566373776329936</v>
      </c>
      <c r="U15" s="199">
        <v>8.3443295744271904</v>
      </c>
      <c r="V15" s="200">
        <v>0.26756948565570227</v>
      </c>
      <c r="W15" s="199">
        <v>0.31235109534055461</v>
      </c>
      <c r="X15" s="195">
        <v>100</v>
      </c>
      <c r="Y15" s="201">
        <v>98.043197120591543</v>
      </c>
      <c r="Z15" s="202">
        <v>2828.0000000000041</v>
      </c>
    </row>
    <row r="16" spans="2:26" ht="13.5" customHeight="1" x14ac:dyDescent="0.25">
      <c r="B16" s="203"/>
      <c r="C16" s="204"/>
      <c r="D16" s="204"/>
      <c r="E16" s="204"/>
      <c r="F16" s="204"/>
      <c r="G16" s="204"/>
      <c r="H16" s="204"/>
      <c r="I16" s="204"/>
      <c r="J16" s="204"/>
      <c r="K16" s="204"/>
      <c r="L16" s="205"/>
      <c r="M16" s="206"/>
      <c r="N16" s="167"/>
      <c r="O16" s="203"/>
      <c r="P16" s="204"/>
      <c r="Q16" s="204"/>
      <c r="R16" s="204"/>
      <c r="S16" s="204"/>
      <c r="T16" s="204"/>
      <c r="U16" s="204"/>
      <c r="V16" s="204"/>
      <c r="W16" s="204"/>
      <c r="X16" s="204"/>
      <c r="Y16" s="205"/>
      <c r="Z16" s="206"/>
    </row>
    <row r="17" spans="2:26" ht="13.5" customHeight="1" x14ac:dyDescent="0.25">
      <c r="B17" s="191" t="s">
        <v>42</v>
      </c>
      <c r="C17" s="207"/>
      <c r="D17" s="207"/>
      <c r="E17" s="207"/>
      <c r="F17" s="207"/>
      <c r="G17" s="207"/>
      <c r="H17" s="207"/>
      <c r="I17" s="207"/>
      <c r="J17" s="207"/>
      <c r="K17" s="207"/>
      <c r="L17" s="205"/>
      <c r="M17" s="206"/>
      <c r="N17" s="167"/>
      <c r="O17" s="191" t="s">
        <v>42</v>
      </c>
      <c r="P17" s="207"/>
      <c r="Q17" s="207"/>
      <c r="R17" s="207"/>
      <c r="S17" s="207"/>
      <c r="T17" s="207"/>
      <c r="U17" s="207"/>
      <c r="V17" s="207"/>
      <c r="W17" s="207"/>
      <c r="X17" s="207"/>
      <c r="Y17" s="205"/>
      <c r="Z17" s="206"/>
    </row>
    <row r="18" spans="2:26" ht="13.5" customHeight="1" x14ac:dyDescent="0.25">
      <c r="B18" s="203" t="s">
        <v>185</v>
      </c>
      <c r="C18" s="208">
        <v>0.2154875129234895</v>
      </c>
      <c r="D18" s="209">
        <v>2.1051131839013419</v>
      </c>
      <c r="E18" s="209">
        <v>10.091787976677152</v>
      </c>
      <c r="F18" s="209">
        <v>41.844504027948652</v>
      </c>
      <c r="G18" s="209">
        <v>28.736931324241937</v>
      </c>
      <c r="H18" s="209">
        <v>16.736139005058696</v>
      </c>
      <c r="I18" s="210">
        <v>8.2847761723193136E-2</v>
      </c>
      <c r="J18" s="209">
        <v>0.18718920752569737</v>
      </c>
      <c r="K18" s="211">
        <v>100</v>
      </c>
      <c r="L18" s="212">
        <v>97.70769760857273</v>
      </c>
      <c r="M18" s="213">
        <v>5287.0786944805122</v>
      </c>
      <c r="N18" s="167"/>
      <c r="O18" s="203" t="s">
        <v>185</v>
      </c>
      <c r="P18" s="214">
        <v>0.11268959913286315</v>
      </c>
      <c r="Q18" s="215">
        <v>0.62672141208123811</v>
      </c>
      <c r="R18" s="215">
        <v>14.726355629974975</v>
      </c>
      <c r="S18" s="215">
        <v>47.122507740888544</v>
      </c>
      <c r="T18" s="215">
        <v>26.317465400455966</v>
      </c>
      <c r="U18" s="215">
        <v>10.454113643941861</v>
      </c>
      <c r="V18" s="216">
        <v>0.34818461854268679</v>
      </c>
      <c r="W18" s="215">
        <v>0.29196195498193228</v>
      </c>
      <c r="X18" s="211">
        <v>100</v>
      </c>
      <c r="Y18" s="217">
        <v>99.081316632936833</v>
      </c>
      <c r="Z18" s="218">
        <v>2121.7940836076623</v>
      </c>
    </row>
    <row r="19" spans="2:26" ht="13.5" customHeight="1" x14ac:dyDescent="0.25">
      <c r="B19" s="203" t="s">
        <v>186</v>
      </c>
      <c r="C19" s="208">
        <v>0.29985436068834687</v>
      </c>
      <c r="D19" s="209">
        <v>2.6967118185354577</v>
      </c>
      <c r="E19" s="209">
        <v>18.813530978366309</v>
      </c>
      <c r="F19" s="209">
        <v>48.902854599953798</v>
      </c>
      <c r="G19" s="209">
        <v>22.072766835424172</v>
      </c>
      <c r="H19" s="209">
        <v>7.1691617191835908</v>
      </c>
      <c r="I19" s="210">
        <v>2.808790951788355E-2</v>
      </c>
      <c r="J19" s="209">
        <v>1.7031778330348878E-2</v>
      </c>
      <c r="K19" s="211">
        <v>100</v>
      </c>
      <c r="L19" s="212">
        <v>97.286256403134374</v>
      </c>
      <c r="M19" s="213">
        <v>1177.9076462074911</v>
      </c>
      <c r="N19" s="167"/>
      <c r="O19" s="203" t="s">
        <v>186</v>
      </c>
      <c r="P19" s="214">
        <v>0.17485819555558407</v>
      </c>
      <c r="Q19" s="215">
        <v>1.3171601759063507</v>
      </c>
      <c r="R19" s="215">
        <v>21.3278773524471</v>
      </c>
      <c r="S19" s="215">
        <v>55.250752443678621</v>
      </c>
      <c r="T19" s="215">
        <v>18.98430648487486</v>
      </c>
      <c r="U19" s="215">
        <v>2.7187455733417765</v>
      </c>
      <c r="V19" s="216">
        <v>3.4381389658898809E-2</v>
      </c>
      <c r="W19" s="215">
        <v>0.19191838453646001</v>
      </c>
      <c r="X19" s="211">
        <v>100</v>
      </c>
      <c r="Y19" s="217">
        <v>98.490921439557212</v>
      </c>
      <c r="Z19" s="218">
        <v>520.93420262981795</v>
      </c>
    </row>
    <row r="20" spans="2:26" ht="13.5" customHeight="1" x14ac:dyDescent="0.25">
      <c r="B20" s="203" t="s">
        <v>187</v>
      </c>
      <c r="C20" s="208">
        <v>0.62812932925827536</v>
      </c>
      <c r="D20" s="209">
        <v>18.697631332757574</v>
      </c>
      <c r="E20" s="209">
        <v>34.992302008257312</v>
      </c>
      <c r="F20" s="209">
        <v>37.086927565745562</v>
      </c>
      <c r="G20" s="209">
        <v>7.4720768062966343</v>
      </c>
      <c r="H20" s="209">
        <v>0.49732415684606091</v>
      </c>
      <c r="I20" s="210">
        <v>0</v>
      </c>
      <c r="J20" s="209">
        <v>0.62560880083875481</v>
      </c>
      <c r="K20" s="211">
        <v>100</v>
      </c>
      <c r="L20" s="212">
        <v>80.676759866403756</v>
      </c>
      <c r="M20" s="213">
        <v>534.58128604282263</v>
      </c>
      <c r="N20" s="167"/>
      <c r="O20" s="203" t="s">
        <v>187</v>
      </c>
      <c r="P20" s="214">
        <v>0.34019728421508055</v>
      </c>
      <c r="Q20" s="215">
        <v>14.220098803239317</v>
      </c>
      <c r="R20" s="215">
        <v>46.333513151530553</v>
      </c>
      <c r="S20" s="215">
        <v>33.278226133260858</v>
      </c>
      <c r="T20" s="215">
        <v>4.9434858535391948</v>
      </c>
      <c r="U20" s="215">
        <v>0</v>
      </c>
      <c r="V20" s="216">
        <v>0</v>
      </c>
      <c r="W20" s="215">
        <v>0.88447877421506149</v>
      </c>
      <c r="X20" s="211">
        <v>100</v>
      </c>
      <c r="Y20" s="217">
        <v>84.895422422545593</v>
      </c>
      <c r="Z20" s="218">
        <v>185.27171376251778</v>
      </c>
    </row>
    <row r="21" spans="2:26" ht="13.5" customHeight="1" x14ac:dyDescent="0.25">
      <c r="B21" s="191" t="s">
        <v>45</v>
      </c>
      <c r="C21" s="219"/>
      <c r="D21" s="219"/>
      <c r="E21" s="219"/>
      <c r="F21" s="219"/>
      <c r="G21" s="219"/>
      <c r="H21" s="219"/>
      <c r="I21" s="219"/>
      <c r="J21" s="219"/>
      <c r="K21" s="220"/>
      <c r="L21" s="221"/>
      <c r="M21" s="222"/>
      <c r="N21" s="167"/>
      <c r="O21" s="191" t="s">
        <v>45</v>
      </c>
      <c r="P21" s="220"/>
      <c r="Q21" s="220"/>
      <c r="R21" s="220"/>
      <c r="S21" s="220"/>
      <c r="T21" s="220"/>
      <c r="U21" s="220"/>
      <c r="V21" s="220"/>
      <c r="W21" s="220"/>
      <c r="X21" s="220"/>
      <c r="Y21" s="223"/>
      <c r="Z21" s="224"/>
    </row>
    <row r="22" spans="2:26" ht="13.5" customHeight="1" x14ac:dyDescent="0.25">
      <c r="B22" s="144" t="s">
        <v>103</v>
      </c>
      <c r="C22" s="208">
        <v>0.22090035517499315</v>
      </c>
      <c r="D22" s="209">
        <v>2.4872731035785534</v>
      </c>
      <c r="E22" s="209">
        <v>6.7551247715245903</v>
      </c>
      <c r="F22" s="209">
        <v>39.361023611224091</v>
      </c>
      <c r="G22" s="209">
        <v>30.026855628547217</v>
      </c>
      <c r="H22" s="209">
        <v>20.744035535256845</v>
      </c>
      <c r="I22" s="210">
        <v>0.10506143922118717</v>
      </c>
      <c r="J22" s="209">
        <v>0.29972555547307145</v>
      </c>
      <c r="K22" s="211">
        <v>100</v>
      </c>
      <c r="L22" s="212">
        <v>97.213001340948395</v>
      </c>
      <c r="M22" s="213">
        <v>2584.9867616645529</v>
      </c>
      <c r="N22" s="167"/>
      <c r="O22" s="144" t="s">
        <v>103</v>
      </c>
      <c r="P22" s="214">
        <v>0.20340721365639858</v>
      </c>
      <c r="Q22" s="215">
        <v>0.89749992682577029</v>
      </c>
      <c r="R22" s="215">
        <v>10.868209752596705</v>
      </c>
      <c r="S22" s="215">
        <v>46.664862886205498</v>
      </c>
      <c r="T22" s="215">
        <v>26.683983913734622</v>
      </c>
      <c r="U22" s="215">
        <v>13.868466283431493</v>
      </c>
      <c r="V22" s="216">
        <v>0.62848092140501788</v>
      </c>
      <c r="W22" s="215">
        <v>0.18508910214457297</v>
      </c>
      <c r="X22" s="211">
        <v>100</v>
      </c>
      <c r="Y22" s="217">
        <v>98.917410971029582</v>
      </c>
      <c r="Z22" s="218">
        <v>1175.4948137096546</v>
      </c>
    </row>
    <row r="23" spans="2:26" ht="13.5" customHeight="1" x14ac:dyDescent="0.25">
      <c r="B23" s="144" t="s">
        <v>104</v>
      </c>
      <c r="C23" s="208">
        <v>0.12936573564588594</v>
      </c>
      <c r="D23" s="209">
        <v>2.0289350039651439</v>
      </c>
      <c r="E23" s="209">
        <v>13.047584917971117</v>
      </c>
      <c r="F23" s="209">
        <v>43.559139139019301</v>
      </c>
      <c r="G23" s="209">
        <v>27.603679128775934</v>
      </c>
      <c r="H23" s="209">
        <v>13.452374756732061</v>
      </c>
      <c r="I23" s="210">
        <v>7.8092730664284765E-2</v>
      </c>
      <c r="J23" s="209">
        <v>0.10082858722611529</v>
      </c>
      <c r="K23" s="211">
        <v>100</v>
      </c>
      <c r="L23" s="212">
        <v>97.870236408808609</v>
      </c>
      <c r="M23" s="213">
        <v>2131.3149755181898</v>
      </c>
      <c r="N23" s="167"/>
      <c r="O23" s="144" t="s">
        <v>104</v>
      </c>
      <c r="P23" s="214">
        <v>0</v>
      </c>
      <c r="Q23" s="215">
        <v>0.22898879720070817</v>
      </c>
      <c r="R23" s="215">
        <v>19.16791755464083</v>
      </c>
      <c r="S23" s="215">
        <v>47.475667801293788</v>
      </c>
      <c r="T23" s="215">
        <v>26.666471944906313</v>
      </c>
      <c r="U23" s="215">
        <v>6.0028721309830209</v>
      </c>
      <c r="V23" s="216">
        <v>0</v>
      </c>
      <c r="W23" s="215">
        <v>0.45808177097535102</v>
      </c>
      <c r="X23" s="211">
        <v>100</v>
      </c>
      <c r="Y23" s="217">
        <v>99.312929431823903</v>
      </c>
      <c r="Z23" s="218">
        <v>764.16404315946033</v>
      </c>
    </row>
    <row r="24" spans="2:26" ht="13.5" customHeight="1" x14ac:dyDescent="0.25">
      <c r="B24" s="144" t="s">
        <v>105</v>
      </c>
      <c r="C24" s="208">
        <v>0.19461903270504202</v>
      </c>
      <c r="D24" s="209">
        <v>0.99366691483013303</v>
      </c>
      <c r="E24" s="209">
        <v>17.158879247745908</v>
      </c>
      <c r="F24" s="209">
        <v>45.575087511093386</v>
      </c>
      <c r="G24" s="209">
        <v>26.892363181775831</v>
      </c>
      <c r="H24" s="209">
        <v>9.1853841118497837</v>
      </c>
      <c r="I24" s="210">
        <v>0</v>
      </c>
      <c r="J24" s="209">
        <v>0</v>
      </c>
      <c r="K24" s="211">
        <v>100</v>
      </c>
      <c r="L24" s="212">
        <v>99.006333085169857</v>
      </c>
      <c r="M24" s="213">
        <v>438.76804285786324</v>
      </c>
      <c r="N24" s="167"/>
      <c r="O24" s="144" t="s">
        <v>105</v>
      </c>
      <c r="P24" s="214">
        <v>0</v>
      </c>
      <c r="Q24" s="215">
        <v>0.77353238818531045</v>
      </c>
      <c r="R24" s="215">
        <v>20.69426550908436</v>
      </c>
      <c r="S24" s="215">
        <v>51.010294088085793</v>
      </c>
      <c r="T24" s="215">
        <v>22.977162593217535</v>
      </c>
      <c r="U24" s="215">
        <v>4.4377254561745945</v>
      </c>
      <c r="V24" s="216">
        <v>0.10701996525244185</v>
      </c>
      <c r="W24" s="215">
        <v>0</v>
      </c>
      <c r="X24" s="211">
        <v>100</v>
      </c>
      <c r="Y24" s="217">
        <v>99.226467611814698</v>
      </c>
      <c r="Z24" s="218">
        <v>167.356079447567</v>
      </c>
    </row>
    <row r="25" spans="2:26" ht="13.5" customHeight="1" x14ac:dyDescent="0.25">
      <c r="B25" s="144" t="s">
        <v>106</v>
      </c>
      <c r="C25" s="208">
        <v>0</v>
      </c>
      <c r="D25" s="209">
        <v>0.58281320658872759</v>
      </c>
      <c r="E25" s="209">
        <v>10.673526879777436</v>
      </c>
      <c r="F25" s="209">
        <v>57.033640308083534</v>
      </c>
      <c r="G25" s="209">
        <v>25.783650814885551</v>
      </c>
      <c r="H25" s="209">
        <v>5.6178658096220886</v>
      </c>
      <c r="I25" s="210">
        <v>0.30850298104276336</v>
      </c>
      <c r="J25" s="209">
        <v>0</v>
      </c>
      <c r="K25" s="211">
        <v>100</v>
      </c>
      <c r="L25" s="212">
        <v>99.417186793411233</v>
      </c>
      <c r="M25" s="213">
        <v>45.531092258633123</v>
      </c>
      <c r="N25" s="167"/>
      <c r="O25" s="144" t="s">
        <v>106</v>
      </c>
      <c r="P25" s="225">
        <v>0</v>
      </c>
      <c r="Q25" s="217">
        <v>0</v>
      </c>
      <c r="R25" s="217">
        <v>21.164663387368044</v>
      </c>
      <c r="S25" s="217">
        <v>73.343049263113656</v>
      </c>
      <c r="T25" s="217">
        <v>5.4922873495182944</v>
      </c>
      <c r="U25" s="217">
        <v>0</v>
      </c>
      <c r="V25" s="226">
        <v>0</v>
      </c>
      <c r="W25" s="217">
        <v>0</v>
      </c>
      <c r="X25" s="227">
        <v>100</v>
      </c>
      <c r="Y25" s="217">
        <v>100</v>
      </c>
      <c r="Z25" s="218">
        <v>29.220538250999851</v>
      </c>
    </row>
    <row r="26" spans="2:26" ht="13.5" customHeight="1" x14ac:dyDescent="0.25">
      <c r="B26" s="144" t="s">
        <v>108</v>
      </c>
      <c r="C26" s="208">
        <v>0</v>
      </c>
      <c r="D26" s="209">
        <v>1.1261970778497923</v>
      </c>
      <c r="E26" s="209">
        <v>20.856101631633827</v>
      </c>
      <c r="F26" s="209">
        <v>50.036272443093821</v>
      </c>
      <c r="G26" s="209">
        <v>19.806828669443156</v>
      </c>
      <c r="H26" s="209">
        <v>8.105096338739564</v>
      </c>
      <c r="I26" s="210">
        <v>6.9503839240065826E-2</v>
      </c>
      <c r="J26" s="209">
        <v>0</v>
      </c>
      <c r="K26" s="211">
        <v>100</v>
      </c>
      <c r="L26" s="212">
        <v>98.873802922150205</v>
      </c>
      <c r="M26" s="213">
        <v>273.91991440097263</v>
      </c>
      <c r="N26" s="167"/>
      <c r="O26" s="144" t="s">
        <v>108</v>
      </c>
      <c r="P26" s="214">
        <v>0</v>
      </c>
      <c r="Q26" s="215">
        <v>1.3770778814808795</v>
      </c>
      <c r="R26" s="215">
        <v>17.418270047401027</v>
      </c>
      <c r="S26" s="215">
        <v>65.608107062063993</v>
      </c>
      <c r="T26" s="215">
        <v>10.34140225279927</v>
      </c>
      <c r="U26" s="215">
        <v>5.1050072436348533</v>
      </c>
      <c r="V26" s="216">
        <v>0</v>
      </c>
      <c r="W26" s="215">
        <v>0.15013551262004335</v>
      </c>
      <c r="X26" s="211">
        <v>100</v>
      </c>
      <c r="Y26" s="217">
        <v>98.472786605899046</v>
      </c>
      <c r="Z26" s="218">
        <v>96.200053104170195</v>
      </c>
    </row>
    <row r="27" spans="2:26" ht="13.5" customHeight="1" x14ac:dyDescent="0.25">
      <c r="B27" s="144" t="s">
        <v>109</v>
      </c>
      <c r="C27" s="208">
        <v>0.66119678794973402</v>
      </c>
      <c r="D27" s="209">
        <v>0.78265908210240975</v>
      </c>
      <c r="E27" s="209">
        <v>11.8280647040154</v>
      </c>
      <c r="F27" s="209">
        <v>45.087358914730942</v>
      </c>
      <c r="G27" s="209">
        <v>30.531328574895454</v>
      </c>
      <c r="H27" s="209">
        <v>11.109391936306043</v>
      </c>
      <c r="I27" s="210">
        <v>0</v>
      </c>
      <c r="J27" s="209">
        <v>0</v>
      </c>
      <c r="K27" s="211">
        <v>100</v>
      </c>
      <c r="L27" s="212">
        <v>99.21734091789763</v>
      </c>
      <c r="M27" s="213">
        <v>467.97387870099345</v>
      </c>
      <c r="N27" s="167"/>
      <c r="O27" s="144" t="s">
        <v>109</v>
      </c>
      <c r="P27" s="214">
        <v>0</v>
      </c>
      <c r="Q27" s="215">
        <v>0.74482573586980594</v>
      </c>
      <c r="R27" s="215">
        <v>22.375333037417864</v>
      </c>
      <c r="S27" s="215">
        <v>43.500032615917902</v>
      </c>
      <c r="T27" s="215">
        <v>27.372171701749419</v>
      </c>
      <c r="U27" s="215">
        <v>5.5752249416000819</v>
      </c>
      <c r="V27" s="216">
        <v>0</v>
      </c>
      <c r="W27" s="215">
        <v>0.43241196744495419</v>
      </c>
      <c r="X27" s="211">
        <v>100</v>
      </c>
      <c r="Y27" s="217">
        <v>98.822762296685227</v>
      </c>
      <c r="Z27" s="218">
        <v>194.71777778542372</v>
      </c>
    </row>
    <row r="28" spans="2:26" ht="13.5" customHeight="1" x14ac:dyDescent="0.25">
      <c r="B28" s="133" t="s">
        <v>110</v>
      </c>
      <c r="C28" s="208">
        <v>0.28340342166981064</v>
      </c>
      <c r="D28" s="209">
        <v>2.6031058223591219</v>
      </c>
      <c r="E28" s="209">
        <v>27.36555161988754</v>
      </c>
      <c r="F28" s="209">
        <v>54.966532511257526</v>
      </c>
      <c r="G28" s="209">
        <v>10.794290616044904</v>
      </c>
      <c r="H28" s="209">
        <v>3.987116008781503</v>
      </c>
      <c r="I28" s="210">
        <v>0</v>
      </c>
      <c r="J28" s="209">
        <v>0</v>
      </c>
      <c r="K28" s="211">
        <v>100</v>
      </c>
      <c r="L28" s="212">
        <v>97.396894177640917</v>
      </c>
      <c r="M28" s="213">
        <v>206.85039038347915</v>
      </c>
      <c r="N28" s="167"/>
      <c r="O28" s="133" t="s">
        <v>110</v>
      </c>
      <c r="P28" s="214">
        <v>1.0543052949081613</v>
      </c>
      <c r="Q28" s="215">
        <v>3.7279084899587223</v>
      </c>
      <c r="R28" s="215">
        <v>25.710242423499892</v>
      </c>
      <c r="S28" s="215">
        <v>59.69833650851637</v>
      </c>
      <c r="T28" s="215">
        <v>9.193476499252057</v>
      </c>
      <c r="U28" s="215">
        <v>0</v>
      </c>
      <c r="V28" s="216">
        <v>0</v>
      </c>
      <c r="W28" s="215">
        <v>0.61573078386485425</v>
      </c>
      <c r="X28" s="211">
        <v>100</v>
      </c>
      <c r="Y28" s="217">
        <v>95.656360726176473</v>
      </c>
      <c r="Z28" s="218">
        <v>86.397758898641996</v>
      </c>
    </row>
    <row r="29" spans="2:26" ht="13.5" customHeight="1" x14ac:dyDescent="0.25">
      <c r="B29" s="133" t="s">
        <v>111</v>
      </c>
      <c r="C29" s="208">
        <v>0.60929612980955861</v>
      </c>
      <c r="D29" s="209">
        <v>5.9459213429281101</v>
      </c>
      <c r="E29" s="209">
        <v>16.86348104775006</v>
      </c>
      <c r="F29" s="209">
        <v>49.052769713387384</v>
      </c>
      <c r="G29" s="209">
        <v>20.793602893450434</v>
      </c>
      <c r="H29" s="209">
        <v>6.6713698172424465</v>
      </c>
      <c r="I29" s="210">
        <v>0</v>
      </c>
      <c r="J29" s="209">
        <v>6.3559055432099248E-2</v>
      </c>
      <c r="K29" s="211">
        <v>100</v>
      </c>
      <c r="L29" s="212">
        <v>93.990519601639861</v>
      </c>
      <c r="M29" s="213">
        <v>315.64128490331763</v>
      </c>
      <c r="N29" s="167"/>
      <c r="O29" s="133" t="s">
        <v>111</v>
      </c>
      <c r="P29" s="214">
        <v>0</v>
      </c>
      <c r="Q29" s="215">
        <v>0.44041813869657565</v>
      </c>
      <c r="R29" s="215">
        <v>20.113317678446396</v>
      </c>
      <c r="S29" s="215">
        <v>54.291463877514545</v>
      </c>
      <c r="T29" s="215">
        <v>22.144230104758677</v>
      </c>
      <c r="U29" s="215">
        <v>3.010570200583861</v>
      </c>
      <c r="V29" s="216">
        <v>0</v>
      </c>
      <c r="W29" s="215">
        <v>0</v>
      </c>
      <c r="X29" s="211">
        <v>100</v>
      </c>
      <c r="Y29" s="217">
        <v>99.559581861303386</v>
      </c>
      <c r="Z29" s="218">
        <v>129.17722188156259</v>
      </c>
    </row>
    <row r="30" spans="2:26" ht="13.5" customHeight="1" x14ac:dyDescent="0.25">
      <c r="B30" s="133" t="s">
        <v>112</v>
      </c>
      <c r="C30" s="208">
        <v>0.84396120000469499</v>
      </c>
      <c r="D30" s="209">
        <v>6.2573744468912231</v>
      </c>
      <c r="E30" s="209">
        <v>30.520624358007336</v>
      </c>
      <c r="F30" s="209">
        <v>51.15190585807958</v>
      </c>
      <c r="G30" s="209">
        <v>10.292406905043322</v>
      </c>
      <c r="H30" s="209">
        <v>0.93372723197385155</v>
      </c>
      <c r="I30" s="210">
        <v>0</v>
      </c>
      <c r="J30" s="209">
        <v>0</v>
      </c>
      <c r="K30" s="211">
        <v>100</v>
      </c>
      <c r="L30" s="212">
        <v>93.74262555310878</v>
      </c>
      <c r="M30" s="213">
        <v>284.73003489992988</v>
      </c>
      <c r="N30" s="167"/>
      <c r="O30" s="133" t="s">
        <v>112</v>
      </c>
      <c r="P30" s="214">
        <v>0</v>
      </c>
      <c r="Q30" s="215">
        <v>2.7714309482668944</v>
      </c>
      <c r="R30" s="215">
        <v>47.072821188782363</v>
      </c>
      <c r="S30" s="215">
        <v>41.686605679705877</v>
      </c>
      <c r="T30" s="215">
        <v>8.4691421832449549</v>
      </c>
      <c r="U30" s="215">
        <v>0</v>
      </c>
      <c r="V30" s="216">
        <v>0</v>
      </c>
      <c r="W30" s="215">
        <v>0</v>
      </c>
      <c r="X30" s="211">
        <v>100</v>
      </c>
      <c r="Y30" s="217">
        <v>97.228569051733118</v>
      </c>
      <c r="Z30" s="218">
        <v>89.108008979903587</v>
      </c>
    </row>
    <row r="31" spans="2:26" ht="13.5" customHeight="1" x14ac:dyDescent="0.25">
      <c r="B31" s="133" t="s">
        <v>113</v>
      </c>
      <c r="C31" s="208">
        <v>0.38216771886393885</v>
      </c>
      <c r="D31" s="209">
        <v>32.874525629160395</v>
      </c>
      <c r="E31" s="209">
        <v>40.088217788517476</v>
      </c>
      <c r="F31" s="209">
        <v>21.0585036866403</v>
      </c>
      <c r="G31" s="209">
        <v>4.2580337155689856</v>
      </c>
      <c r="H31" s="209">
        <v>0</v>
      </c>
      <c r="I31" s="210">
        <v>0</v>
      </c>
      <c r="J31" s="209">
        <v>1.3385514612485112</v>
      </c>
      <c r="K31" s="211">
        <v>100</v>
      </c>
      <c r="L31" s="212">
        <v>65.786922909590956</v>
      </c>
      <c r="M31" s="213">
        <v>249.85125114289411</v>
      </c>
      <c r="N31" s="167"/>
      <c r="O31" s="133" t="s">
        <v>113</v>
      </c>
      <c r="P31" s="214">
        <v>0.65543371073695955</v>
      </c>
      <c r="Q31" s="215">
        <v>24.828758279649751</v>
      </c>
      <c r="R31" s="215">
        <v>45.648449411824664</v>
      </c>
      <c r="S31" s="215">
        <v>25.486783802447917</v>
      </c>
      <c r="T31" s="215">
        <v>1.6765129701871193</v>
      </c>
      <c r="U31" s="215">
        <v>0</v>
      </c>
      <c r="V31" s="216">
        <v>0</v>
      </c>
      <c r="W31" s="215">
        <v>1.7040618251536201</v>
      </c>
      <c r="X31" s="211">
        <v>100</v>
      </c>
      <c r="Y31" s="217">
        <v>73.467179895196665</v>
      </c>
      <c r="Z31" s="218">
        <v>96.16370478261419</v>
      </c>
    </row>
    <row r="32" spans="2:26" ht="18" customHeight="1" x14ac:dyDescent="0.25">
      <c r="B32" s="571" t="s">
        <v>348</v>
      </c>
      <c r="C32" s="572"/>
      <c r="D32" s="572"/>
      <c r="E32" s="572"/>
      <c r="F32" s="572"/>
      <c r="G32" s="572"/>
      <c r="H32" s="572"/>
      <c r="I32" s="572"/>
      <c r="J32" s="572"/>
      <c r="K32" s="572"/>
      <c r="L32" s="572"/>
      <c r="M32" s="573"/>
      <c r="N32" s="167"/>
      <c r="O32" s="571" t="s">
        <v>348</v>
      </c>
      <c r="P32" s="572"/>
      <c r="Q32" s="572"/>
      <c r="R32" s="572"/>
      <c r="S32" s="572"/>
      <c r="T32" s="572"/>
      <c r="U32" s="572"/>
      <c r="V32" s="572"/>
      <c r="W32" s="572"/>
      <c r="X32" s="572"/>
      <c r="Y32" s="572"/>
      <c r="Z32" s="573"/>
    </row>
    <row r="33" spans="2:26" ht="19.5" customHeight="1" x14ac:dyDescent="0.25">
      <c r="B33" s="574" t="s">
        <v>349</v>
      </c>
      <c r="C33" s="575"/>
      <c r="D33" s="575"/>
      <c r="E33" s="575"/>
      <c r="F33" s="575"/>
      <c r="G33" s="575"/>
      <c r="H33" s="575"/>
      <c r="I33" s="575"/>
      <c r="J33" s="575"/>
      <c r="K33" s="575"/>
      <c r="L33" s="575"/>
      <c r="M33" s="576"/>
      <c r="N33" s="167"/>
      <c r="O33" s="574" t="s">
        <v>349</v>
      </c>
      <c r="P33" s="575"/>
      <c r="Q33" s="575"/>
      <c r="R33" s="575"/>
      <c r="S33" s="575"/>
      <c r="T33" s="575"/>
      <c r="U33" s="575"/>
      <c r="V33" s="575"/>
      <c r="W33" s="575"/>
      <c r="X33" s="575"/>
      <c r="Y33" s="575"/>
      <c r="Z33" s="576"/>
    </row>
    <row r="34" spans="2:26" ht="129.75" customHeight="1" x14ac:dyDescent="0.25">
      <c r="B34" s="577" t="s">
        <v>188</v>
      </c>
      <c r="C34" s="578"/>
      <c r="D34" s="578"/>
      <c r="E34" s="578"/>
      <c r="F34" s="578"/>
      <c r="G34" s="578"/>
      <c r="H34" s="578"/>
      <c r="I34" s="578"/>
      <c r="J34" s="578"/>
      <c r="K34" s="578"/>
      <c r="L34" s="578"/>
      <c r="M34" s="579"/>
      <c r="N34" s="167"/>
      <c r="O34" s="577" t="s">
        <v>191</v>
      </c>
      <c r="P34" s="578"/>
      <c r="Q34" s="578"/>
      <c r="R34" s="578"/>
      <c r="S34" s="578"/>
      <c r="T34" s="578"/>
      <c r="U34" s="578"/>
      <c r="V34" s="578"/>
      <c r="W34" s="578"/>
      <c r="X34" s="578"/>
      <c r="Y34" s="578"/>
      <c r="Z34" s="579"/>
    </row>
    <row r="35" spans="2:26" ht="20.25" customHeight="1" x14ac:dyDescent="0.25">
      <c r="B35" s="459" t="s">
        <v>350</v>
      </c>
      <c r="C35" s="459"/>
      <c r="D35" s="459"/>
      <c r="E35" s="459"/>
      <c r="F35" s="459"/>
    </row>
    <row r="36" spans="2:26" ht="16.5" customHeight="1" x14ac:dyDescent="0.25"/>
    <row r="37" spans="2:26" ht="16.5" customHeight="1" x14ac:dyDescent="0.25"/>
    <row r="38" spans="2:26" ht="16.5" customHeight="1" x14ac:dyDescent="0.25"/>
    <row r="39" spans="2:26" ht="16.5" customHeight="1" x14ac:dyDescent="0.25"/>
    <row r="40" spans="2:26" ht="16.5" customHeight="1" x14ac:dyDescent="0.25"/>
    <row r="41" spans="2:26" ht="16.5" customHeight="1" x14ac:dyDescent="0.25"/>
    <row r="42" spans="2:26" ht="16.5" customHeight="1" x14ac:dyDescent="0.25"/>
    <row r="43" spans="2:26" ht="16.5" customHeight="1" x14ac:dyDescent="0.25"/>
    <row r="44" spans="2:26" ht="16.5" customHeight="1" x14ac:dyDescent="0.25"/>
    <row r="45" spans="2:26" ht="16.5" customHeight="1" x14ac:dyDescent="0.25"/>
    <row r="46" spans="2:26" ht="16.5" customHeight="1" x14ac:dyDescent="0.25"/>
    <row r="47" spans="2:26" ht="16.5" customHeight="1" x14ac:dyDescent="0.25"/>
    <row r="48" spans="2:26" ht="16.5" customHeight="1" x14ac:dyDescent="0.25"/>
    <row r="49" ht="16.5" customHeight="1" x14ac:dyDescent="0.25"/>
    <row r="50" ht="16.5" customHeight="1" x14ac:dyDescent="0.25"/>
    <row r="51" ht="74.25" customHeight="1" x14ac:dyDescent="0.25"/>
    <row r="52" ht="74.25" customHeight="1" x14ac:dyDescent="0.25"/>
    <row r="53" ht="74.25" customHeight="1" x14ac:dyDescent="0.25"/>
    <row r="54" ht="74.25" customHeight="1" x14ac:dyDescent="0.25"/>
    <row r="55" ht="74.25" customHeight="1" x14ac:dyDescent="0.25"/>
  </sheetData>
  <mergeCells count="36">
    <mergeCell ref="B35:F35"/>
    <mergeCell ref="O32:Z32"/>
    <mergeCell ref="O33:Z33"/>
    <mergeCell ref="O34:Z34"/>
    <mergeCell ref="B32:M32"/>
    <mergeCell ref="B33:M33"/>
    <mergeCell ref="B34:M34"/>
    <mergeCell ref="R11:R12"/>
    <mergeCell ref="S11:S12"/>
    <mergeCell ref="T11:T12"/>
    <mergeCell ref="U11:U12"/>
    <mergeCell ref="B3:N3"/>
    <mergeCell ref="B4:N4"/>
    <mergeCell ref="O8:Z8"/>
    <mergeCell ref="O9:Z9"/>
    <mergeCell ref="O10:O12"/>
    <mergeCell ref="P10:W10"/>
    <mergeCell ref="X10:X13"/>
    <mergeCell ref="Y10:Y13"/>
    <mergeCell ref="Z10:Z13"/>
    <mergeCell ref="V11:W12"/>
    <mergeCell ref="B7:M7"/>
    <mergeCell ref="B8:M8"/>
    <mergeCell ref="P11:Q12"/>
    <mergeCell ref="B9:M9"/>
    <mergeCell ref="B10:B13"/>
    <mergeCell ref="C10:J10"/>
    <mergeCell ref="K10:K13"/>
    <mergeCell ref="L10:L13"/>
    <mergeCell ref="M10:M13"/>
    <mergeCell ref="C11:D12"/>
    <mergeCell ref="E11:E12"/>
    <mergeCell ref="F11:F12"/>
    <mergeCell ref="G11:G12"/>
    <mergeCell ref="H11:H12"/>
    <mergeCell ref="I11:J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SDG 4 with score</vt:lpstr>
      <vt:lpstr>4.1.1</vt:lpstr>
      <vt:lpstr>4.1.2</vt:lpstr>
      <vt:lpstr>4.2.1</vt:lpstr>
      <vt:lpstr>4.2.2</vt:lpstr>
      <vt:lpstr>4.3.1</vt:lpstr>
      <vt:lpstr>4.4.1</vt:lpstr>
      <vt:lpstr>4.5.1</vt:lpstr>
      <vt:lpstr>4.6.1</vt:lpstr>
      <vt:lpstr>4.7.1</vt:lpstr>
      <vt:lpstr>4.a.1</vt:lpstr>
      <vt:lpstr>4.b.1</vt:lpstr>
      <vt:lpstr>4.c.1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anjali</dc:creator>
  <cp:lastModifiedBy>Naiema</cp:lastModifiedBy>
  <cp:lastPrinted>2020-01-13T16:49:45Z</cp:lastPrinted>
  <dcterms:created xsi:type="dcterms:W3CDTF">2019-04-08T11:42:06Z</dcterms:created>
  <dcterms:modified xsi:type="dcterms:W3CDTF">2025-06-03T23:19:41Z</dcterms:modified>
</cp:coreProperties>
</file>