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118" documentId="8_{C72CDA82-CFE2-4762-A507-89B988AB79F5}" xr6:coauthVersionLast="47" xr6:coauthVersionMax="47" xr10:uidLastSave="{50EB17BC-1174-499C-ACA3-6C5DE03783A0}"/>
  <bookViews>
    <workbookView xWindow="-120" yWindow="-120" windowWidth="20730" windowHeight="11040" tabRatio="842" activeTab="12" xr2:uid="{00000000-000D-0000-FFFF-FFFF00000000}"/>
  </bookViews>
  <sheets>
    <sheet name="SDG5_Overview" sheetId="59" r:id="rId1"/>
    <sheet name="5.1.1" sheetId="52" r:id="rId2"/>
    <sheet name="5.2.1" sheetId="53" r:id="rId3"/>
    <sheet name="5.2.2" sheetId="60" r:id="rId4"/>
    <sheet name="5.3.1." sheetId="54" r:id="rId5"/>
    <sheet name="5.3.2" sheetId="61" r:id="rId6"/>
    <sheet name="5.4.1" sheetId="62" r:id="rId7"/>
    <sheet name="5.5.1" sheetId="55" r:id="rId8"/>
    <sheet name="5.5.2" sheetId="56" r:id="rId9"/>
    <sheet name="5.6.1" sheetId="57" r:id="rId10"/>
    <sheet name="5.6.2" sheetId="66" r:id="rId11"/>
    <sheet name="5.a.1" sheetId="65" r:id="rId12"/>
    <sheet name="5.a.2" sheetId="64" r:id="rId13"/>
    <sheet name="5.b.1" sheetId="58" r:id="rId14"/>
    <sheet name="5.c.1" sheetId="68" r:id="rId15"/>
    <sheet name="WHSurvtabs" sheetId="69" r:id="rId16"/>
  </sheets>
  <externalReferences>
    <externalReference r:id="rId17"/>
  </externalReferences>
  <definedNames>
    <definedName name="look" localSheetId="15">#REF!</definedName>
    <definedName name="loo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6" i="66" l="1"/>
  <c r="K46" i="60"/>
  <c r="K47" i="60"/>
  <c r="K48" i="60"/>
  <c r="K49" i="60"/>
  <c r="K45" i="60"/>
  <c r="R38" i="55" l="1"/>
  <c r="R37" i="55"/>
  <c r="R36" i="55"/>
  <c r="L37" i="55"/>
  <c r="L36" i="55"/>
  <c r="F36" i="55"/>
  <c r="L19" i="55"/>
  <c r="L18" i="55"/>
  <c r="F20" i="55"/>
  <c r="F19" i="55"/>
  <c r="F18" i="55"/>
  <c r="F62" i="52" l="1"/>
  <c r="G17" i="62" l="1"/>
  <c r="G18" i="62"/>
  <c r="G19" i="62"/>
  <c r="G20" i="62"/>
  <c r="G21" i="62"/>
  <c r="G22" i="62"/>
  <c r="G23" i="62"/>
  <c r="G24" i="62"/>
  <c r="G25" i="62"/>
  <c r="G16" i="62"/>
  <c r="F17" i="62"/>
  <c r="F18" i="62"/>
  <c r="F19" i="62"/>
  <c r="F20" i="62"/>
  <c r="F21" i="62"/>
  <c r="F22" i="62"/>
  <c r="F23" i="62"/>
  <c r="F24" i="62"/>
  <c r="F25" i="62"/>
  <c r="F16" i="62"/>
  <c r="E17" i="62"/>
  <c r="E18" i="62"/>
  <c r="E19" i="62"/>
  <c r="E20" i="62"/>
  <c r="E21" i="62"/>
  <c r="E22" i="62"/>
  <c r="E23" i="62"/>
  <c r="E24" i="62"/>
  <c r="E25" i="62"/>
  <c r="H25" i="62" s="1"/>
  <c r="E16" i="62"/>
  <c r="C36" i="58"/>
  <c r="N60" i="54"/>
  <c r="M60" i="54"/>
  <c r="L60" i="54"/>
  <c r="K60" i="54"/>
  <c r="J60" i="54"/>
  <c r="I60" i="54"/>
  <c r="H60" i="54"/>
  <c r="G60" i="54"/>
  <c r="F60" i="54"/>
  <c r="E60" i="54"/>
  <c r="D60" i="54"/>
  <c r="C60" i="54"/>
  <c r="H16" i="62" l="1"/>
  <c r="H24" i="62"/>
  <c r="H22" i="62"/>
  <c r="H20" i="62"/>
  <c r="H18" i="62"/>
  <c r="H21" i="62"/>
  <c r="H17" i="62"/>
  <c r="H23" i="62"/>
  <c r="H19" i="62"/>
  <c r="G66" i="52"/>
  <c r="AA19" i="59"/>
  <c r="D19" i="59"/>
  <c r="C19" i="59"/>
  <c r="B19" i="59"/>
  <c r="AA18" i="59"/>
  <c r="D18" i="59"/>
  <c r="C18" i="59"/>
  <c r="B18" i="59"/>
  <c r="AA17" i="59"/>
  <c r="D17" i="59"/>
  <c r="C17" i="59"/>
  <c r="AA16" i="59"/>
  <c r="D16" i="59"/>
  <c r="B16" i="59"/>
  <c r="AA15" i="59"/>
  <c r="D15" i="59"/>
  <c r="C15" i="59"/>
  <c r="AA14" i="59"/>
  <c r="D14" i="59"/>
  <c r="C14" i="59"/>
  <c r="B14" i="59"/>
  <c r="AA13" i="59"/>
  <c r="D13" i="59"/>
  <c r="C13" i="59"/>
  <c r="AA12" i="59"/>
  <c r="D12" i="59"/>
  <c r="B12" i="59"/>
  <c r="AA11" i="59"/>
  <c r="D11" i="59"/>
  <c r="C11" i="59"/>
  <c r="B11" i="59"/>
  <c r="AA10" i="59"/>
  <c r="D10" i="59"/>
  <c r="C10" i="59"/>
  <c r="AA9" i="59"/>
  <c r="D9" i="59"/>
  <c r="C9" i="59"/>
  <c r="B9" i="59"/>
  <c r="AA8" i="59"/>
  <c r="D8" i="59"/>
  <c r="C8" i="59"/>
  <c r="AA7" i="59"/>
  <c r="D7" i="59"/>
  <c r="C7" i="59"/>
  <c r="B7" i="59"/>
  <c r="AA6" i="59"/>
  <c r="D6" i="59"/>
  <c r="C6" i="59"/>
  <c r="B6" i="59"/>
  <c r="D4" i="59"/>
  <c r="C4" i="59"/>
  <c r="F9" i="56"/>
  <c r="F8" i="56"/>
  <c r="F35" i="55"/>
  <c r="K15" i="55"/>
  <c r="L15" i="55" s="1"/>
  <c r="L16" i="55"/>
  <c r="L17" i="55"/>
  <c r="F17" i="55"/>
  <c r="R35" i="55"/>
  <c r="R34" i="55"/>
  <c r="R33" i="55"/>
  <c r="R32" i="55"/>
  <c r="R31" i="55"/>
  <c r="R30" i="55"/>
  <c r="L35" i="55"/>
  <c r="L34" i="55"/>
  <c r="L33" i="55"/>
  <c r="L32" i="55"/>
  <c r="L31" i="55"/>
  <c r="L30" i="55"/>
  <c r="F34" i="55"/>
  <c r="F33" i="55"/>
  <c r="F32" i="55"/>
  <c r="F31" i="55"/>
  <c r="F30" i="55"/>
  <c r="L14" i="55"/>
  <c r="L13" i="55"/>
  <c r="L12" i="55"/>
  <c r="L11" i="55"/>
  <c r="L10" i="55"/>
  <c r="L9" i="55"/>
  <c r="F16" i="55"/>
  <c r="F15" i="55"/>
  <c r="F14" i="55"/>
  <c r="F13" i="55"/>
  <c r="F12" i="55"/>
  <c r="F11" i="55"/>
  <c r="F10" i="55"/>
  <c r="F9" i="55"/>
  <c r="Q62" i="53"/>
  <c r="W62" i="53" s="1"/>
  <c r="P62" i="53"/>
  <c r="Q61" i="53"/>
  <c r="P61" i="53"/>
  <c r="V61" i="53" s="1"/>
  <c r="Q60" i="53"/>
  <c r="W60" i="53" s="1"/>
  <c r="P60" i="53"/>
  <c r="V60" i="53" s="1"/>
  <c r="Q59" i="53"/>
  <c r="W59" i="53" s="1"/>
  <c r="P59" i="53"/>
  <c r="Q57" i="53"/>
  <c r="W57" i="53" s="1"/>
  <c r="P57" i="53"/>
  <c r="R57" i="53" s="1"/>
  <c r="X57" i="53" s="1"/>
  <c r="Q56" i="53"/>
  <c r="P56" i="53"/>
  <c r="V56" i="53" s="1"/>
  <c r="Q55" i="53"/>
  <c r="W55" i="53" s="1"/>
  <c r="P55" i="53"/>
  <c r="V55" i="53" s="1"/>
  <c r="Q54" i="53"/>
  <c r="W54" i="53" s="1"/>
  <c r="P54" i="53"/>
  <c r="Q52" i="53"/>
  <c r="W52" i="53" s="1"/>
  <c r="P52" i="53"/>
  <c r="Q51" i="53"/>
  <c r="W51" i="53" s="1"/>
  <c r="P51" i="53"/>
  <c r="V51" i="53" s="1"/>
  <c r="Q50" i="53"/>
  <c r="W50" i="53" s="1"/>
  <c r="P50" i="53"/>
  <c r="V50" i="53" s="1"/>
  <c r="Q49" i="53"/>
  <c r="W49" i="53" s="1"/>
  <c r="P49" i="53"/>
  <c r="Q47" i="53"/>
  <c r="W47" i="53" s="1"/>
  <c r="P47" i="53"/>
  <c r="Q46" i="53"/>
  <c r="W46" i="53" s="1"/>
  <c r="P46" i="53"/>
  <c r="V46" i="53" s="1"/>
  <c r="Q45" i="53"/>
  <c r="W45" i="53" s="1"/>
  <c r="P45" i="53"/>
  <c r="V45" i="53" s="1"/>
  <c r="Q44" i="53"/>
  <c r="W44" i="53" s="1"/>
  <c r="P44" i="53"/>
  <c r="V44" i="53" s="1"/>
  <c r="Q42" i="53"/>
  <c r="W42" i="53" s="1"/>
  <c r="P42" i="53"/>
  <c r="Q41" i="53"/>
  <c r="W41" i="53" s="1"/>
  <c r="P41" i="53"/>
  <c r="Q40" i="53"/>
  <c r="W40" i="53" s="1"/>
  <c r="P40" i="53"/>
  <c r="V40" i="53" s="1"/>
  <c r="Q39" i="53"/>
  <c r="W39" i="53" s="1"/>
  <c r="P39" i="53"/>
  <c r="Q37" i="53"/>
  <c r="W37" i="53" s="1"/>
  <c r="P37" i="53"/>
  <c r="Q36" i="53"/>
  <c r="W36" i="53" s="1"/>
  <c r="P36" i="53"/>
  <c r="Q35" i="53"/>
  <c r="W35" i="53" s="1"/>
  <c r="P35" i="53"/>
  <c r="V35" i="53" s="1"/>
  <c r="Q34" i="53"/>
  <c r="W34" i="53" s="1"/>
  <c r="P34" i="53"/>
  <c r="V34" i="53" s="1"/>
  <c r="Q32" i="53"/>
  <c r="W32" i="53" s="1"/>
  <c r="P32" i="53"/>
  <c r="Q31" i="53"/>
  <c r="W31" i="53" s="1"/>
  <c r="P31" i="53"/>
  <c r="V31" i="53" s="1"/>
  <c r="Q30" i="53"/>
  <c r="W30" i="53" s="1"/>
  <c r="P30" i="53"/>
  <c r="V30" i="53" s="1"/>
  <c r="Q29" i="53"/>
  <c r="W29" i="53" s="1"/>
  <c r="P29" i="53"/>
  <c r="R39" i="53" l="1"/>
  <c r="X39" i="53" s="1"/>
  <c r="R30" i="53"/>
  <c r="X30" i="53" s="1"/>
  <c r="R61" i="53"/>
  <c r="X61" i="53" s="1"/>
  <c r="R32" i="53"/>
  <c r="X32" i="53" s="1"/>
  <c r="R56" i="53"/>
  <c r="X56" i="53" s="1"/>
  <c r="R47" i="53"/>
  <c r="X47" i="53" s="1"/>
  <c r="R45" i="53"/>
  <c r="X45" i="53" s="1"/>
  <c r="R59" i="53"/>
  <c r="X59" i="53" s="1"/>
  <c r="V39" i="53"/>
  <c r="R41" i="53"/>
  <c r="X41" i="53" s="1"/>
  <c r="R50" i="53"/>
  <c r="X50" i="53" s="1"/>
  <c r="R52" i="53"/>
  <c r="X52" i="53" s="1"/>
  <c r="R46" i="53"/>
  <c r="X46" i="53" s="1"/>
  <c r="R54" i="53"/>
  <c r="X54" i="53" s="1"/>
  <c r="R36" i="53"/>
  <c r="X36" i="53" s="1"/>
  <c r="R49" i="53"/>
  <c r="X49" i="53" s="1"/>
  <c r="R31" i="53"/>
  <c r="X31" i="53" s="1"/>
  <c r="R37" i="53"/>
  <c r="X37" i="53" s="1"/>
  <c r="R40" i="53"/>
  <c r="X40" i="53" s="1"/>
  <c r="V41" i="53"/>
  <c r="R44" i="53"/>
  <c r="X44" i="53" s="1"/>
  <c r="R51" i="53"/>
  <c r="X51" i="53" s="1"/>
  <c r="V54" i="53"/>
  <c r="V59" i="53"/>
  <c r="R62" i="53"/>
  <c r="X62" i="53" s="1"/>
  <c r="R29" i="53"/>
  <c r="X29" i="53" s="1"/>
  <c r="R42" i="53"/>
  <c r="X42" i="53" s="1"/>
  <c r="V29" i="53"/>
  <c r="R35" i="53"/>
  <c r="X35" i="53" s="1"/>
  <c r="V36" i="53"/>
  <c r="V49" i="53"/>
  <c r="R60" i="53"/>
  <c r="X60" i="53" s="1"/>
  <c r="R55" i="53"/>
  <c r="X55" i="53" s="1"/>
  <c r="V32" i="53"/>
  <c r="R34" i="53"/>
  <c r="X34" i="53" s="1"/>
  <c r="V37" i="53"/>
  <c r="V42" i="53"/>
  <c r="V47" i="53"/>
  <c r="V52" i="53"/>
  <c r="W56" i="53"/>
  <c r="V57" i="53"/>
  <c r="W61" i="53"/>
  <c r="V62" i="53"/>
</calcChain>
</file>

<file path=xl/sharedStrings.xml><?xml version="1.0" encoding="utf-8"?>
<sst xmlns="http://schemas.openxmlformats.org/spreadsheetml/2006/main" count="2988" uniqueCount="880">
  <si>
    <t>Goal 5. Achieve gender equality and empower all women and girls</t>
  </si>
  <si>
    <t>Nationaal</t>
  </si>
  <si>
    <t>Regionaal</t>
  </si>
  <si>
    <t>Targets</t>
  </si>
  <si>
    <t>definition</t>
  </si>
  <si>
    <t>Tier</t>
  </si>
  <si>
    <t>data availability</t>
  </si>
  <si>
    <t>Source</t>
  </si>
  <si>
    <t>Agency</t>
  </si>
  <si>
    <t>latest</t>
  </si>
  <si>
    <t>data available by sex, age, location etc</t>
  </si>
  <si>
    <t>national 'approved ' indicator: yes =1/No =0</t>
  </si>
  <si>
    <t>latest statistics</t>
  </si>
  <si>
    <t>reporting agency/ministry</t>
  </si>
  <si>
    <t>custodian</t>
  </si>
  <si>
    <t>linked to Nat.Dev.Plan (2017-2021)</t>
  </si>
  <si>
    <t>linked to Nat.Dev.Plan (2022-2026)</t>
  </si>
  <si>
    <t>linked to Nat. Recovery Plan</t>
  </si>
  <si>
    <t>Linked to CARICOM indicators list</t>
  </si>
  <si>
    <t>Link MSDCF</t>
  </si>
  <si>
    <t>national priority score</t>
  </si>
  <si>
    <t>remarks</t>
  </si>
  <si>
    <t>Yes =2, partial =1 / NO=0</t>
  </si>
  <si>
    <t>adm data</t>
  </si>
  <si>
    <t>census/ survey</t>
  </si>
  <si>
    <t>publications/ studies</t>
  </si>
  <si>
    <t>other</t>
  </si>
  <si>
    <t>NSO</t>
  </si>
  <si>
    <t>MINISTRY</t>
  </si>
  <si>
    <t>Other</t>
  </si>
  <si>
    <t>website</t>
  </si>
  <si>
    <t>year</t>
  </si>
  <si>
    <t>Indicator 5.1.1 measures Government efforts to put in place legal frameworks that promote, enforce and monitor gender equality.   The indicator is based on an assessment of legal frameworks that promote, enforce and monitor gender equality. The assessment is carried out by national counterparts, including National Statistical Offices (NSOs) and/or National Women’s Machinery (NWMs), and legal practitioners/researchers on gender equality, using a questionnaire comprising 42 yes/no questions under four areas of law: (i) overarching legal frameworks and public life; (ii) violence against women; (iii) employment and economic benefits; and (iv) marriage and family. The areas of law and questions are drawn from the international legal and policy framework on gender equality, in particular the Convention on the Elimination of All Forms of Discrimination against Women (CEDAW), which has 189 States parties, and the Beijing Platform for Action. As such, no new internationally agreed standard on equality and non-discrimination on the basis of sex was needed. The primary sources of information relevant for indicator 5.1.1 are legislation and policy/action plans.</t>
  </si>
  <si>
    <t>Tier II</t>
  </si>
  <si>
    <t>Gender Publication</t>
  </si>
  <si>
    <t xml:space="preserve">Bureau of gender Affairs </t>
  </si>
  <si>
    <t>Yes</t>
  </si>
  <si>
    <t>Min of Home Affairs (BGA)</t>
  </si>
  <si>
    <t>NA</t>
  </si>
  <si>
    <t>min Home Affairs</t>
  </si>
  <si>
    <t xml:space="preserve">UN Women,
World Bank,
OECD Development Centre
</t>
  </si>
  <si>
    <t>Ministry of Justice &amp; policy</t>
  </si>
  <si>
    <t>MICS/ BGA</t>
  </si>
  <si>
    <t>Ministry of Justice &amp; policy/Min of Home Affairs (BGA)</t>
  </si>
  <si>
    <t>yes</t>
  </si>
  <si>
    <t>min J&amp;P/ min Home Affairs</t>
  </si>
  <si>
    <t xml:space="preserve">UNICEF, 
UN Women, UNFPA, 
WHO,
UNODC
</t>
  </si>
  <si>
    <t>recent survey data available; please include in national surveys</t>
  </si>
  <si>
    <t xml:space="preserve">This indicator measures the percentage of women and girls aged 15 years and older who have experienced sexual violence by persons other than an intimate partner, in the previous 12 months. </t>
  </si>
  <si>
    <t xml:space="preserve">Ministry of Justice &amp; Policy </t>
  </si>
  <si>
    <t>MICS</t>
  </si>
  <si>
    <t>same as above</t>
  </si>
  <si>
    <t>Proportion of women aged 20-24 years who were married or in a union before age 15 and before age 18</t>
  </si>
  <si>
    <t>Tier I</t>
  </si>
  <si>
    <t>CBB</t>
  </si>
  <si>
    <t>MICS/census</t>
  </si>
  <si>
    <t>Min of Home Affairs (Civil Registry Office)</t>
  </si>
  <si>
    <t xml:space="preserve">UNICEF
</t>
  </si>
  <si>
    <t>Proportion of girls and women aged 15-49 years who have undergone female genital mutilation.</t>
  </si>
  <si>
    <t>no cases ever reported/ or any cases known</t>
  </si>
  <si>
    <t xml:space="preserve">This indicator is defined as the proportion of time spent in a day on unpaid domestic and care work by men and women. Unpaid domestic and care work refers to activities related to the provision of services for own final use by household members, or by family members living in other households. These activities are listed in ICATUS 2016 under the major divisions “3. Unpaid domestic services for household and family members” and “4. Unpaid caregiving services for household and family members”.  </t>
  </si>
  <si>
    <t>census/HHO/</t>
  </si>
  <si>
    <t xml:space="preserve">UNSD,
UN Women
</t>
  </si>
  <si>
    <t xml:space="preserve">here only information is available for  ful- time homemakers </t>
  </si>
  <si>
    <t>5.5.1 Proportion of seats held by women in (a) national parliaments and (b) local governments</t>
  </si>
  <si>
    <t xml:space="preserve">This indicator is defined as the proportion of time spent in a day on unpaid domestic and care work by men and women. Unpaid domestic and care work refers to activities related to the provision of services for own final use by household members, or by family members living in other households. These activities are listed in ICATUS 2016 under the major divisions “3. Unpaid domestic services for household and family members” and “4. Unpaid care giving services for household and family members”.  </t>
  </si>
  <si>
    <t>CBB/RO</t>
  </si>
  <si>
    <t>Bureau of gender Affairs / OKB/DNA</t>
  </si>
  <si>
    <t>min Biza/ Min RO</t>
  </si>
  <si>
    <t xml:space="preserve">IPU, 
UN Women
</t>
  </si>
  <si>
    <t>data available  for  election years only</t>
  </si>
  <si>
    <t>The proportion of seats held by women in (a) national parliaments, currently as at 1 January of reporting year, is currently measured as the number of seats held by women members in single or lower chambers of national parliaments, expressed as a percentage of all occupied seats.</t>
  </si>
  <si>
    <t xml:space="preserve">Household Survey  Publication &amp; Census/ IDB </t>
  </si>
  <si>
    <t>Household Survey  Publication &amp; Census/ IDB living survey publ</t>
  </si>
  <si>
    <t>min Fin/ NSO</t>
  </si>
  <si>
    <t>min Fin/NSO</t>
  </si>
  <si>
    <t xml:space="preserve">ILO
</t>
  </si>
  <si>
    <t>This indicator refers to the proportion of females in the total number of persons employed in managerial positions. It is recommended to use two different measures jointly for this indicator: the share of females in (total) management and the share of females in senior and middle management (thus excluding junior management). The joint calculation of these two measures provides information on whether women are more represented in junior management than in senior and middle management, thus pointing to an eventual ceiling for women to access higher-level management positions. In these cases, calculating only the share of women in (total) management would be misleading, in that it would suggest that women hold positions with more decision-making power and responsibilities than they actually do.</t>
  </si>
  <si>
    <t>SFR MICS, 2019</t>
  </si>
  <si>
    <t>SozaVo</t>
  </si>
  <si>
    <t>https://statistics-suriname.org/wp-content/uploads/2019/08/Suriname-MICS-6-Survey-Findings-Report.pdf</t>
  </si>
  <si>
    <t>sozavo</t>
  </si>
  <si>
    <t xml:space="preserve">UNFPA
</t>
  </si>
  <si>
    <t>Proportion of women aged 15-49 years (married or in union) who make their own decision on all three selected areas i.e. decide on their own health care; decide on use of contraception; and can say no to sexual intercourse with their husband or partner if they do not want. Only women who provide a “yes” answer to all three components are considered as women who make their own decisions regarding sexual and reproductive health. A union involves a man and a woman regularly cohabiting in a marriage-like relationship.</t>
  </si>
  <si>
    <t>DNA</t>
  </si>
  <si>
    <t>Wetgeving - De Nationale Assemblée (dna.sr)</t>
  </si>
  <si>
    <t>5.a.1 (a) Proportion of total agricultural population with ownership or secure rights over agricultural land, by sex; and (b) share of women among owners or rights-bearers of agricultural land, by type of tenure</t>
  </si>
  <si>
    <t xml:space="preserve">Sustainable Development Goal (SDG) Indicator 5.6.2 seeks to measure the extent to which countries have national laws and regulations that guarantee full and equal access to women and men aged 15 years and older to sexual and reproductive health care, information and education.  </t>
  </si>
  <si>
    <t>Min ROM</t>
  </si>
  <si>
    <t xml:space="preserve">FAO
</t>
  </si>
  <si>
    <t>na</t>
  </si>
  <si>
    <t>The proportion of individuals who own a mobile telephone, by sex is defined as the ‘proportion of individuals who own a mobile telephone, by sex’.</t>
  </si>
  <si>
    <t>SOZAVO (MICS), GBS (CENSUS &amp; HHO)</t>
  </si>
  <si>
    <t>min Sozavo/ GBS</t>
  </si>
  <si>
    <t xml:space="preserve">ITU
</t>
  </si>
  <si>
    <t>Household survey only has data for Paramaribo and Wanica and Census data is outdated.</t>
  </si>
  <si>
    <t>Sustainable Development Goal (SDG) Indicator 5.c.1 seeks to measure government efforts to track budget allocations for gender equality throughout the public finance management cycle and to make these publicly available. This is an indicator of characteristics of the fiscal system. It is not an indicator of quantity or quality of finance allocated for gender equality and women’s empowerment (GEWE). The indicator measures three criteria. The first focuses on the intent of a government to address GEWE by identifying if it has programs/policies and resource allocations for  GEWE. The second assesses if a government has planning and budget tools to track resources for GEWE throughout the public financial management cycle. The third focuses on transparency by identifying if a government has provisions to make allocations for GEWE publicly available</t>
  </si>
  <si>
    <t xml:space="preserve">UN Women,
OECD,
UNDP
</t>
  </si>
  <si>
    <t>SDG 5.1 End all forms of discrimination against all women and girls everywhere</t>
  </si>
  <si>
    <t>The answers to the questions are coded with simple “Yes/No” answers with “1” for “Yes” and “0” for “No”. For questions 1 and 2 only, they may be scored “N/A” as well as “1” or “0”. In countries where customary or personal law does not apply, these questions are scored as “N/A” and are not included as part of the overall score calculation for the area “overarching legal frameworks and public life”.
The scoring methodology is the unweighted average of the questions under each area of legal frameworks calculated by:
where  Ai refers the area of legal frameworks i; mi refers to the total number of questions under the area of legal frameworks i; and qi = 1
if the answer is “Yes” and qi = 0 if the answer is “No”.
Results of the four areas are reported as percentages as a dashboard: A1, A2, A3, A4 . The choice of presenting all four area scores without further aggregation is the result of adopting the posture that high values in one area in a given country need not compensate in any way the country having low values in some other area, and that a comprehensive examination of the value of those four numbers for each country is potentially more informative than trying to summarize all four numbers into a single index.
The score for each area (a number between 0 and 100) represents the percentage of achievement of that country in that area, with 100 being best practice met on all questions in the area.</t>
  </si>
  <si>
    <r>
      <t xml:space="preserve">Indicator 5.1.1 measures Government efforts to put in place legal frameworks that promote, enforce and monitor gender equality.   
The indicator is based on an assessment of legal frameworks that promote, enforce and monitor gender equality. The assessment is carried out by national counterparts, including National Statistical Offices (NSOs) and/or National Women’s Machinery (NWMs), and legal practitioners/researchers on gender equality, using a questionnaire comprising 42 yes/no questions under four areas of law: (i) overarching legal frameworks and public life; (ii) violence against women; (iii) employment and economic benefits; and (iv) marriage and family . The areas of law and questions are drawn from the international legal and policy framework on gender equality, in particular the Convention on the Elimination of All Forms of Discrimination against Women (CEDAW), which has 189 States parties, and the Beijing Platform for Action. As such, no new internationally agreed standard on equality and non-discrimination on the basis of sex was needed. The primary sources of information relevant for indicator 5.1.1 are legislation and policy/action plans.
The 42 questions in the questionnaire are:
Area 1: Overarching legal frameworks and public life
</t>
    </r>
    <r>
      <rPr>
        <b/>
        <sz val="12"/>
        <color theme="1"/>
        <rFont val="Calibri"/>
        <family val="2"/>
        <scheme val="minor"/>
      </rPr>
      <t>Promote</t>
    </r>
    <r>
      <rPr>
        <sz val="12"/>
        <color theme="1"/>
        <rFont val="Calibri"/>
        <family val="2"/>
        <scheme val="minor"/>
      </rPr>
      <t xml:space="preserve">
1. If customary law is a valid source of law under the constitution, is it invalid if it violates constitutional provisions on equality or nondiscrimination? 
2. If personal law is a valid source of law under the constitution, is it invalid if it violates constitutional provisions on equality or nondiscrimination? 
3. Is there a discrimination law that prohibits both direct and indirect discrimination against women? 
4. Do women and men enjoy equal rights and access to hold public and political office (legislature, executive, judiciary)? 
5. Are there quotas for women (reserved seats) in,or quotas for women in candidate lists for, national parliament?
6. Do women and men have equal rights to confer citizenship to their spouses and their children?
Enforce and monitor   
7. Does the law establish a specialized independent body tasked with receiving complaints of discrimination based on gender (e.g., national human rights institution, women’s commission, ombudsperson)? 
8. Is legal aid mandated in criminal matters? 
9. Is legal aid mandated in civil/family matters?
10. Does a woman’s testimony carry the same evidentiary weight in court as a man’s? 
11. Are there laws that explicitly require the production and/or dissemination of gender statistics?
12. Are there sanctions for noncompliance with mandated candidate list quotas, or incentives for political parties to field women candidates in national parliamentary elections?
</t>
    </r>
    <r>
      <rPr>
        <b/>
        <sz val="12"/>
        <color theme="1"/>
        <rFont val="Calibri"/>
        <family val="2"/>
        <scheme val="minor"/>
      </rPr>
      <t>Area 2: Violence against women</t>
    </r>
    <r>
      <rPr>
        <sz val="12"/>
        <color theme="1"/>
        <rFont val="Calibri"/>
        <family val="2"/>
        <scheme val="minor"/>
      </rPr>
      <t xml:space="preserve">
Promote
13. Is there legislation specifically addressing  domestic violence ?
14. Have provisions exempting perpetrators from facing charges for rape if the perpetrator marries the victim after the crime been removed, or never existed in legislation? 
15. Have provisions reducing penalties in cases of so-called honour crimes been removed, or never existed in legislation?
16. Are laws on rape based on lack of consent, without requiring proof of physical force or penetration? 
17. Does legislation explicitly criminalize marital rape or does legislation entitle a woman to file a complaint for rape against her husband or partner?
18. Is there legislation that specifically addresses sexual harassment?  
Enforce and monitor
19. Are there budgetary commitments provided for by government entities for the implementation of legislation addressing violence against women by creating an obligation on government to provide budget or allocation of funding for the implementation of relevant programmes or activities? 
20. Are there budgetary commitments provided for by government entities for the implementation of legislation addressing violence against women by allocating a specific budget, funding and/or incentives to support non-governmental organizations for activities to address violence against women? 
21. Is there is a national action plan or policy to address violence against women that is overseen by a national mechanism with the mandate to monitor and review implementation? 
Area 3: Employment and economic benefits
Promote
22. Does the law mandate nondiscriminationon the basis of gender in employment?
23. Does the law mandate equal remuneration for work of equal value? 
24. Can women work in jobs deemed hazardous, arduous or morally inappropriate in the same way as men?
25. Are women able to work in the same industries as men?
26. Are women able to perform the same tasks as men?
27. Does the law allow women to work the same night hours as men? 
28. Does the law provide for maternity or parental leave available to mothers in accordance with the ILO standards? 
29. Does the law provide for paid paternity or parental leave available to fathers or partners?
Enforce and monitor
30. Is there a public entity that can receive complaints on gender discrimination in employment? 
31. Is childcare publicly provided or subsidized?
Area 4: Marriage and family
Promote
32. Is the minimum age of marriage at least 18, with no legal exceptions, for both women and men?
33. Do women and men have equal rights to enter marriage (i.e., consent) and initiate divorce? 
34. Do women and men have equal rights to be the legal guardian of their children during and after marriage? 
35. Do women and men have equal rights to be recognized as head of household or head of family?
36. Do women and men have equal rights to choose where to live? 
37. Do women and men have equal rights to choose a profession?
38. Do women and men have equal rights to obtain an identity card?
39. Do women and men have equal rights to apply for passports? 
40. Do women and men have equal rights to own, access and control marital property including upon divorce?
Enforce and monitor 
41. Is marriage under the legal age void or voidable?
42. Are there dedicated and specialized family courts? 
</t>
    </r>
  </si>
  <si>
    <t>Questionnaire</t>
  </si>
  <si>
    <t>Area 1: Overarching legal frameworks and public life</t>
  </si>
  <si>
    <t>Promote</t>
  </si>
  <si>
    <t>No</t>
  </si>
  <si>
    <t xml:space="preserve">If customary law is a valid source of law under the constitution, is it invalid if it violates constitutional provisions on equality or nondiscrimination? </t>
  </si>
  <si>
    <t xml:space="preserve">If personal law is a valid source of law under the constitution, is it invalid if it violates constitutional provisions on equality or nondiscrimination? </t>
  </si>
  <si>
    <t xml:space="preserve">Is there a discrimination law that prohibits both direct and indirect discrimination against women? </t>
  </si>
  <si>
    <t xml:space="preserve">Do women and men enjoy equal rights and access to hold public and political office (legislature, executive, judiciary)? </t>
  </si>
  <si>
    <t>Are there quotas for women (reserved seats) in,or quotas for women in candidate lists for, national parliament?</t>
  </si>
  <si>
    <t>Do women and men have equal rights to confer citizenship to their spouses and their children?</t>
  </si>
  <si>
    <t>Enforce and monitor</t>
  </si>
  <si>
    <t xml:space="preserve">Does the law establish a specialized independent body tasked with receiving complaints of discrimination based on gender (e.g., national human rights institution, women’s commission, ombudsperson)? </t>
  </si>
  <si>
    <t xml:space="preserve">Is legal aid mandated in criminal matters? </t>
  </si>
  <si>
    <t>Is legal aid mandated in civil/family matters?</t>
  </si>
  <si>
    <t xml:space="preserve">Does a woman’s testimony carry the same evidentiary weight in court as a man’s? </t>
  </si>
  <si>
    <t>Are there laws that explicitly require the production and/or dissemination of gender statistics?</t>
  </si>
  <si>
    <t>Are there sanctions for noncompliance with mandated quotas for women or incentives to include women on candidate lists for national parliamentary elections?</t>
  </si>
  <si>
    <t>Area 2: Violence against women</t>
  </si>
  <si>
    <t>Is there legislation specifically addressing  domestic violence ?</t>
  </si>
  <si>
    <t xml:space="preserve">Have provisions exempting perpetrators from facing charges for rape if the perpetrator marries the victim after the crime been removed, or never existed in legislation? </t>
  </si>
  <si>
    <t>Have provisions reducing penalties in cases of so-called honour crimes been removed, or never existed in legislation?</t>
  </si>
  <si>
    <t xml:space="preserve">Are laws on rape based on lack of consent, without requiring proof of physical force or penetration? </t>
  </si>
  <si>
    <t>Does legislation explicitly criminalize marital rape or does legislation entitle a woman to file a complaint for rape against her husband or partner?</t>
  </si>
  <si>
    <t xml:space="preserve">Is there legislation that specifically addresses sexual harassment?  </t>
  </si>
  <si>
    <t xml:space="preserve">Are there budgetary commitments provided for by government entities for the implementation of legislation addressing violence against women by creating an obligation on government to provide budget or allocation of funding for the implementation of relevant programmes or activities? </t>
  </si>
  <si>
    <t xml:space="preserve">Are there budgetary commitments provided for by government entities for the implementation of legislation addressing violence against women by allocating a specific budget, funding and/or incentives to support non-governmental organizations for activities to address violence against women? </t>
  </si>
  <si>
    <t xml:space="preserve">Is there is a national action plan or policy to address violence against women that is overseen by a national mechanism with the mandate to monitor and review implementation? </t>
  </si>
  <si>
    <t>Area 3: Employment and economic benefits</t>
  </si>
  <si>
    <t>Does the law mandate nondiscriminationon the basis of gender in employment?</t>
  </si>
  <si>
    <t xml:space="preserve">Does the law mandate equal remuneration for work of equal value? </t>
  </si>
  <si>
    <t>Can women work in jobs deemed hazardous, arduous or morally inappropriate in the same way as men?</t>
  </si>
  <si>
    <t>Are women able to work in the same industries as men?</t>
  </si>
  <si>
    <t>Are women able to perform the same tasks as men?</t>
  </si>
  <si>
    <t xml:space="preserve">Does the law allow women to work the same night hours as men? </t>
  </si>
  <si>
    <t xml:space="preserve">Does the law provide for maternity or parental leave available to mothers in accordance with the ILO standards? </t>
  </si>
  <si>
    <t>Does the law provide for paid paternity or parental leave available to fathers or partners?</t>
  </si>
  <si>
    <t xml:space="preserve">Is there a public entity that can receive complaints on gender discrimination in employment? </t>
  </si>
  <si>
    <t xml:space="preserve">Is childcare publicly provided or subsidized?
</t>
  </si>
  <si>
    <t>Area 4: Marriage and family</t>
  </si>
  <si>
    <t xml:space="preserve"> Is the minimum age of marriage at least 18, with no legal exceptions, for both women and men?</t>
  </si>
  <si>
    <t xml:space="preserve">Do women and men have equal rights to enter marriage (i.e., consent) and initiate divorce? </t>
  </si>
  <si>
    <t xml:space="preserve">Do women and men have equal rights to be the legal guardian of their children during and after marriage? </t>
  </si>
  <si>
    <t xml:space="preserve">Do women and men have equal rights to be recognized as head of household or head of family?
</t>
  </si>
  <si>
    <t xml:space="preserve">Do women and men have equal rights to choose where to live? </t>
  </si>
  <si>
    <t>Do women and men have equal rights to choose a profession?</t>
  </si>
  <si>
    <t>Do women and men have equal rights to obtain an identity card?</t>
  </si>
  <si>
    <t xml:space="preserve">Do women and men have equal rights to apply for passports? 
</t>
  </si>
  <si>
    <t>Do women and men have equal rights to own, access and control marital property including upon divorce?</t>
  </si>
  <si>
    <t xml:space="preserve"> Is marriage under the legal age void or voidable?</t>
  </si>
  <si>
    <t xml:space="preserve">Are there dedicated and specialized family courts? </t>
  </si>
  <si>
    <t>Source: Min BGA, Justice and Police</t>
  </si>
  <si>
    <t>A1= 27/42*100=86.2%</t>
  </si>
  <si>
    <t>A1</t>
  </si>
  <si>
    <t>5.2.1 Proportion of ever-partnered women and girls aged 15 years and older subjected to physical, sexual or psychological violence by a current or former intimate partner in the previous 12 months, by form of violence and by age</t>
  </si>
  <si>
    <t>This indicator measures the percentage of ever-partnered women and girls aged 15 years and older who have experienced physical, sexual or psychological violence by a current or former intimate partner, in the previous 12 months. Definition of violence against women and girls and of the forms of violence specified under this indicator are presented in the next section (Concepts).  NOTE: We refer to “violence against women” throughout, and this also includes adolescent girls (15-19 years old).</t>
  </si>
  <si>
    <t xml:space="preserve">Number of registered victems from domestic violence by agegroup and sex, 2010 – 2016  </t>
  </si>
  <si>
    <t>Age Group</t>
  </si>
  <si>
    <r>
      <t>2016</t>
    </r>
    <r>
      <rPr>
        <sz val="10"/>
        <color theme="1"/>
        <rFont val="Times New Roman"/>
        <family val="1"/>
      </rPr>
      <t>*</t>
    </r>
  </si>
  <si>
    <t>Male</t>
  </si>
  <si>
    <t>Fem.</t>
  </si>
  <si>
    <t>00 - 10</t>
  </si>
  <si>
    <t>11-20</t>
  </si>
  <si>
    <t>21 - 30</t>
  </si>
  <si>
    <t>31 - 40</t>
  </si>
  <si>
    <t xml:space="preserve">41 - 50 </t>
  </si>
  <si>
    <t>51 - 60</t>
  </si>
  <si>
    <t>61 - 70</t>
  </si>
  <si>
    <t>71 -80</t>
  </si>
  <si>
    <t xml:space="preserve">≥ 81 </t>
  </si>
  <si>
    <t>-</t>
  </si>
  <si>
    <t>Don’t Know</t>
  </si>
  <si>
    <t>Total</t>
  </si>
  <si>
    <t>Source :  GBS from data of  Police Force Suriname, 2018</t>
  </si>
  <si>
    <t>Number of registered victims from domestic violenceby type of Domestic Violence,Agegroup and Sex, 2010 – 2016</t>
  </si>
  <si>
    <t>10-20</t>
  </si>
  <si>
    <t>21-30</t>
  </si>
  <si>
    <t>31-40</t>
  </si>
  <si>
    <t>41-50</t>
  </si>
  <si>
    <t>≥ 51</t>
  </si>
  <si>
    <t>Population</t>
  </si>
  <si>
    <t>Ratio</t>
  </si>
  <si>
    <t>Year</t>
  </si>
  <si>
    <t xml:space="preserve"> Male</t>
  </si>
  <si>
    <t>Female</t>
  </si>
  <si>
    <t xml:space="preserve"> Female</t>
  </si>
  <si>
    <t>Femal</t>
  </si>
  <si>
    <t xml:space="preserve"> Mental</t>
  </si>
  <si>
    <t>Sexual</t>
  </si>
  <si>
    <t>Physical</t>
  </si>
  <si>
    <t>Mental</t>
  </si>
  <si>
    <t>Source :GBS, data  from   Police Force Suriname, 2018</t>
  </si>
  <si>
    <t>5.2.2 Proportion of women and girls aged 15 years and older subjected to sexual violence by persons other than an intimate partner in the previous 12 months, by age and place of occurrence</t>
  </si>
  <si>
    <t>MICS 2018, Survey Findings Report</t>
  </si>
  <si>
    <t>Table PR.6.4W: Reporting of robbery and assault in the last one year (women)</t>
  </si>
  <si>
    <t>Percentage of women age 15-49 years who experienced robbery in the last year, by type of last robbery, percentage who experienced assault in the last 1 year, by type of last assault and percentage whose last experience of either robbery or assault was reported to the police, Suriname MICS, 2018</t>
  </si>
  <si>
    <t>Percentage of women for whom last incident of robbery was reported to the police</t>
  </si>
  <si>
    <t>Number of women experiencing robbery in the last year</t>
  </si>
  <si>
    <t>Percentage of women for whom last incident of assault was reported to the police</t>
  </si>
  <si>
    <t>Number of women experiencing assault in the last year</t>
  </si>
  <si>
    <t>Number of women experiencing physical violence of robbery or assault in the last year</t>
  </si>
  <si>
    <t>Robbery with no weapon</t>
  </si>
  <si>
    <t>Robbery with any weapon</t>
  </si>
  <si>
    <t>Any robbery</t>
  </si>
  <si>
    <t>Assault with no weapon</t>
  </si>
  <si>
    <t>Assault with any weapon</t>
  </si>
  <si>
    <t>Any assault</t>
  </si>
  <si>
    <t>Area</t>
  </si>
  <si>
    <t xml:space="preserve">Urban </t>
  </si>
  <si>
    <t xml:space="preserve">Rural Coastal </t>
  </si>
  <si>
    <t xml:space="preserve">Rural Interior </t>
  </si>
  <si>
    <t>Region</t>
  </si>
  <si>
    <t xml:space="preserve">    Paramaribo</t>
  </si>
  <si>
    <t xml:space="preserve">    Wanica</t>
  </si>
  <si>
    <t xml:space="preserve">    Nickerie</t>
  </si>
  <si>
    <t xml:space="preserve">    Coronie</t>
  </si>
  <si>
    <t xml:space="preserve">    Saramacca</t>
  </si>
  <si>
    <t xml:space="preserve">    Commewijne</t>
  </si>
  <si>
    <t xml:space="preserve">    Marowijne</t>
  </si>
  <si>
    <t xml:space="preserve">    Para </t>
  </si>
  <si>
    <t xml:space="preserve">    Brokopondo</t>
  </si>
  <si>
    <t xml:space="preserve">    Sipaliwini</t>
  </si>
  <si>
    <t>Age</t>
  </si>
  <si>
    <t>15-19</t>
  </si>
  <si>
    <t>15-17</t>
  </si>
  <si>
    <t>18-19</t>
  </si>
  <si>
    <t>20-24</t>
  </si>
  <si>
    <t>25-29</t>
  </si>
  <si>
    <t>30-34</t>
  </si>
  <si>
    <t>35-39</t>
  </si>
  <si>
    <t>40-44</t>
  </si>
  <si>
    <t>45-49</t>
  </si>
  <si>
    <t>5.3.1 Proportion of women aged 20–24 years who were married or in a union before age 15 and before age 18</t>
  </si>
  <si>
    <t>Table PR.4.1W: Child marriage and polygyny (women)</t>
  </si>
  <si>
    <t>Percentage of women age 15-49 years who first married or entered a marital union before their 15th birthday, percentages of women age 20-49 and 20-24 years who first married or entered a marital union before their 15th and 18th birthdays, percentage of women age 15-19 years currently married or in union, and the percentage of women who are in a polygynous marriage or union, Suriname MICS, 2018</t>
  </si>
  <si>
    <t>Women age 15-49 years</t>
  </si>
  <si>
    <t>Women age 20-49 years</t>
  </si>
  <si>
    <t>Women age 20-24 years</t>
  </si>
  <si>
    <t>Women age 15-19 years</t>
  </si>
  <si>
    <t>Percentage married before age 15</t>
  </si>
  <si>
    <t xml:space="preserve">Number of women age 15-49 years </t>
  </si>
  <si>
    <t>Percentage married before age 18</t>
  </si>
  <si>
    <t xml:space="preserve">Number of women age 20-49 years </t>
  </si>
  <si>
    <r>
      <t>Percentage married before age 15</t>
    </r>
    <r>
      <rPr>
        <vertAlign val="superscript"/>
        <sz val="8"/>
        <rFont val="Arial"/>
        <family val="2"/>
      </rPr>
      <t>1</t>
    </r>
  </si>
  <si>
    <r>
      <t>Percentage married before age 18</t>
    </r>
    <r>
      <rPr>
        <vertAlign val="superscript"/>
        <sz val="8"/>
        <rFont val="Arial"/>
        <family val="2"/>
      </rPr>
      <t>2</t>
    </r>
  </si>
  <si>
    <t xml:space="preserve">Number of women age 20-24 years </t>
  </si>
  <si>
    <r>
      <t>Percentage currently  married/in union</t>
    </r>
    <r>
      <rPr>
        <vertAlign val="superscript"/>
        <sz val="8"/>
        <rFont val="Arial"/>
        <family val="2"/>
      </rPr>
      <t>3</t>
    </r>
  </si>
  <si>
    <t xml:space="preserve">Number of women age 15-19 years </t>
  </si>
  <si>
    <r>
      <t>Percentage in polygynous marriage/ in union</t>
    </r>
    <r>
      <rPr>
        <vertAlign val="superscript"/>
        <sz val="8"/>
        <rFont val="Arial"/>
        <family val="2"/>
      </rPr>
      <t>4</t>
    </r>
  </si>
  <si>
    <t>Number of women age 15-49 years currently married/in union</t>
  </si>
  <si>
    <t xml:space="preserve"> Urban</t>
  </si>
  <si>
    <t xml:space="preserve"> Rural Coastal</t>
  </si>
  <si>
    <t xml:space="preserve"> Rural Interior </t>
  </si>
  <si>
    <t>Commewijne</t>
  </si>
  <si>
    <t xml:space="preserve">   15-19</t>
  </si>
  <si>
    <t xml:space="preserve">    20-24</t>
  </si>
  <si>
    <t xml:space="preserve">    25-29</t>
  </si>
  <si>
    <t xml:space="preserve">    30-34</t>
  </si>
  <si>
    <t xml:space="preserve">    35-39</t>
  </si>
  <si>
    <t xml:space="preserve">    40-44</t>
  </si>
  <si>
    <t xml:space="preserve">    45-49</t>
  </si>
  <si>
    <t>CBB data</t>
  </si>
  <si>
    <t>Table 2.9: Annual Number of Married Couples by Age Group and Sex, 2018 – 2020</t>
  </si>
  <si>
    <t>Age group</t>
  </si>
  <si>
    <t>male</t>
  </si>
  <si>
    <t>female</t>
  </si>
  <si>
    <t>50-54</t>
  </si>
  <si>
    <t>55-59</t>
  </si>
  <si>
    <t>60-64</t>
  </si>
  <si>
    <t>65-69</t>
  </si>
  <si>
    <t>70-74</t>
  </si>
  <si>
    <t>75-79</t>
  </si>
  <si>
    <t>80-84</t>
  </si>
  <si>
    <t>&gt;84</t>
  </si>
  <si>
    <t>Totaal</t>
  </si>
  <si>
    <t>Source: Civil Registry Office</t>
  </si>
  <si>
    <t>5.3.2 Proportion of girls and women aged 15–49 years who have undergone female genital mutilation/cutting, by age</t>
  </si>
  <si>
    <t>No data collected yet, No incidence reported in Sur by KPS, rel org, NGO's</t>
  </si>
  <si>
    <t>5.4.1 Proportion of time spent on unpaid domestic and care work, by sex, age and location</t>
  </si>
  <si>
    <t>Census 2012</t>
  </si>
  <si>
    <t>Total population by activity status and sex, 2012</t>
  </si>
  <si>
    <t xml:space="preserve">Activity status </t>
  </si>
  <si>
    <t xml:space="preserve">male </t>
  </si>
  <si>
    <t xml:space="preserve">total </t>
  </si>
  <si>
    <t>Employed</t>
  </si>
  <si>
    <t>Unemployed</t>
  </si>
  <si>
    <t>Discourage worker</t>
  </si>
  <si>
    <t>Pensioner</t>
  </si>
  <si>
    <t>Student</t>
  </si>
  <si>
    <t>Home maker</t>
  </si>
  <si>
    <t>Disabled</t>
  </si>
  <si>
    <t xml:space="preserve">Other eco. Non- active </t>
  </si>
  <si>
    <t xml:space="preserve">Unknown </t>
  </si>
  <si>
    <t>GBS, Census 2012, modified by author</t>
  </si>
  <si>
    <t>Table 2.0.1 b : The Female population in the households in the districts of Paramaribo and  Wanica by activity status and  age group , 2015 (pag  102)</t>
  </si>
  <si>
    <t>Table 2.0.1 b : The Male population in the households in the districts of Paramaribo and  Wanica by activity status and  age group , 2015 (pag  101)</t>
  </si>
  <si>
    <t>Table 2.0.1 b : The Male population in the households in the districts of Paramaribo and  Wanica by activity status and  age group , 2015 (pag  100)</t>
  </si>
  <si>
    <t>Economically Active</t>
  </si>
  <si>
    <t>Not Economically Active</t>
  </si>
  <si>
    <t xml:space="preserve">Employed </t>
  </si>
  <si>
    <t xml:space="preserve">Unemployed </t>
  </si>
  <si>
    <t xml:space="preserve">          Sub total </t>
  </si>
  <si>
    <t xml:space="preserve">Homemaker </t>
  </si>
  <si>
    <t xml:space="preserve">Student </t>
  </si>
  <si>
    <t xml:space="preserve">Unfit for work </t>
  </si>
  <si>
    <t xml:space="preserve">Discouraged worker </t>
  </si>
  <si>
    <t xml:space="preserve">Others </t>
  </si>
  <si>
    <t>Subtotal</t>
  </si>
  <si>
    <t xml:space="preserve">Status unknown </t>
  </si>
  <si>
    <t>N.v.t. / N.a</t>
  </si>
  <si>
    <t xml:space="preserve">Working Age
15-64 jr/yrs
</t>
  </si>
  <si>
    <t>15 - 19</t>
  </si>
  <si>
    <t>20 - 24</t>
  </si>
  <si>
    <t>25 - 29</t>
  </si>
  <si>
    <t>30 - 34</t>
  </si>
  <si>
    <t>35 - 39</t>
  </si>
  <si>
    <t>40 - 44</t>
  </si>
  <si>
    <t>45 - 49</t>
  </si>
  <si>
    <t>50 - 54</t>
  </si>
  <si>
    <t>55 - 59</t>
  </si>
  <si>
    <t>60 - 64</t>
  </si>
  <si>
    <t>Subtotaal</t>
  </si>
  <si>
    <t xml:space="preserve">Non Working Age
&lt;15 jr/yrs +  &gt; 64 jr/yrs
</t>
  </si>
  <si>
    <t>&lt; 12</t>
  </si>
  <si>
    <t>12-14</t>
  </si>
  <si>
    <t>65 - 70</t>
  </si>
  <si>
    <t>71 - 75</t>
  </si>
  <si>
    <t>76 en ouder</t>
  </si>
  <si>
    <t>Subtotaal2</t>
  </si>
  <si>
    <t>Age Unknown</t>
  </si>
  <si>
    <t>Table 2.0.1 b :The Female population in the households in the districts of Paramaribo and Wanica by activity status and age group, 2016  (pag 127)</t>
  </si>
  <si>
    <t>Table 2.0.1 b :The Male population in the households in the districts of Paramaribo and Wanica by activity status and age group, 2016  (pag 126)</t>
  </si>
  <si>
    <t>Table 2.0.1 b :The Total population in the households in the districts of Paramaribo and Wanica by activity status and age group, 2016  (pag 125)</t>
  </si>
  <si>
    <t>Status onbekend</t>
  </si>
  <si>
    <t>Subtotaal 2</t>
  </si>
  <si>
    <t>Table 2.0.1 b The Female population in the households in the districts of Paramaribo and Wanica by activity status and  age group, 2017 (pag 152)</t>
  </si>
  <si>
    <t>Table 2.0.1 b The Male population in the households in the districts of Paramaribo and Wanica by activity status and  age group, 2017 (pag 151)</t>
  </si>
  <si>
    <t>Table 2.0.1 b Total population in the households in the districts of Paramaribo and Wanica by activity status and  age group, 2017 (pag 150)</t>
  </si>
  <si>
    <t>Table 2.01 b : The Female population in the households in the districts of Paramaribo and Wanica by activity status and  age group, 2018 (pag 177)</t>
  </si>
  <si>
    <t>Table 2.01 b : The male population in the households in the districts of Paramaribo and Wanica by activity status and  age group, 2018         (pag 176)</t>
  </si>
  <si>
    <t>Table 2.01 b : The total population in the households in the districts of Paramaribo and Wanica by activity status and  age group, 2018 (pag 175)</t>
  </si>
  <si>
    <t>Source: Household survey 2015-2018 ( tabel 2.01a-c).</t>
  </si>
  <si>
    <t>https://statistics-suriname.org/wp-content/uploads/2020/05/Huishoudens_Households-in-Suriname-2015-2018v1.pdf</t>
  </si>
  <si>
    <t xml:space="preserve"> Number of Districts Commisonairs by sex, 1996-2015 as well as the most recent state in the year 2017</t>
  </si>
  <si>
    <t>Total number of members of the District Council by sex,1996-2015 as well as the most recent state in the year 2017</t>
  </si>
  <si>
    <t>Total number of Subregion (Ressort raad) of District Council by sex,1996-2015 as well as the most recent state in the year 2017</t>
  </si>
  <si>
    <t>5.5.2 Proportion of women in managerial positions</t>
  </si>
  <si>
    <t>Total employed population ( institutional en partly specialized groups 15-64 jaar.</t>
  </si>
  <si>
    <t>managerial positions</t>
  </si>
  <si>
    <t>Source: GBS, Census 2012 , author's calculation</t>
  </si>
  <si>
    <t>See also : Census 2012 ( pag667-69 tabel 7a).</t>
  </si>
  <si>
    <t>https://statistics-suriname.org/wp-content/uploads/2019/05/Publicatie-Census-8-Volume-2-Onderwijs-Werkgelegenheid-en-Vervoer-Vruchtbaarheid-en-Sterfte-Gezondheid-en-Sport.pdf</t>
  </si>
  <si>
    <t>Table 2.0.3 b The Female employed population in the households in the districts of Paramaribo and Wanica occupation group and status in the main activity, 2015 (pag 107)</t>
  </si>
  <si>
    <t>Table 2.0.3 b The male employed population in the households in the districts of Paramaribo and Wanica occupation group and status in the main activity, 2015 (pag 106)</t>
  </si>
  <si>
    <t>Table 2.0.3 b The male employed population in the households in the districts of Paramaribo and Wanica occupation group and status in the main activity, 2015 (pag 105)</t>
  </si>
  <si>
    <t>Occupation in main activity</t>
  </si>
  <si>
    <t>Status in hoofdactiviteit /Status in main activity</t>
  </si>
  <si>
    <t>Employer</t>
  </si>
  <si>
    <t>Own account worker</t>
  </si>
  <si>
    <t xml:space="preserve"> Unpaid family worker</t>
  </si>
  <si>
    <t>Employee</t>
  </si>
  <si>
    <t>Other including member of a prod.coop</t>
  </si>
  <si>
    <t>Unknown</t>
  </si>
  <si>
    <t>Senior Officials, Managers, Professionals, Legislators, Technicians, Teachers incl. armed forces</t>
  </si>
  <si>
    <t>Clerks and service professionals</t>
  </si>
  <si>
    <t>Agricultural and Fishery professionals, crafts and related professionals</t>
  </si>
  <si>
    <t xml:space="preserve"> Machine operators and Elementary occupations</t>
  </si>
  <si>
    <t>Table 2.0.3 b The Female employed population in the households in the districts of Paramaribo and Wanica occupation group and status in the main activity, 2016 (pag 132)</t>
  </si>
  <si>
    <t>Table 2.0.3 b The male employed population in the households in the districts of Paramaribo and Wanica occupation group and status in the main activity, 2016 (pag 131)</t>
  </si>
  <si>
    <t>Table 2.0.3 b Total employed population in the households in the districts of Paramaribo and Wanica occupation group and status in the main activity, 2016 (pag 130)</t>
  </si>
  <si>
    <t xml:space="preserve">               -   </t>
  </si>
  <si>
    <t xml:space="preserve">                -   </t>
  </si>
  <si>
    <t xml:space="preserve">                  -   </t>
  </si>
  <si>
    <t>Table 2.0.3 b The Female employed population in the households in the districts of Paramaribo and Wanica occupation group and status in the main activity, 2017. (pag 157)</t>
  </si>
  <si>
    <t>Table 2.0.3 b The male employed population in the households in the districts of Paramaribo and Wanica occupation group and status in the main activity, 2017. (pag 156)</t>
  </si>
  <si>
    <t>Table 2.0.3 b Total employed population in the households in the districts of Paramaribo and Wanica occupation group and status in the main activity, 2017. (pag 155)</t>
  </si>
  <si>
    <t>unknown</t>
  </si>
  <si>
    <t>Table 2.03 b : The Female employed population in the households in the districts of Paramaribo and Wanica occupation group and status in the main activity, 2018. (pag 182)</t>
  </si>
  <si>
    <t>Table 2.03 b : The male employed population in the households in the districts of Paramaribo and Wanica occupation group and status in the main activity, 2018. (pag 181)</t>
  </si>
  <si>
    <t>Table 2.03 b : Total employed population in the households in the districts of Paramaribo and Wanica occupation group and status in the main activity, 2018. (pag 180)</t>
  </si>
  <si>
    <t>Status in main activity</t>
  </si>
  <si>
    <t>Source: Household survey 2015-2018 ( pag 2010-212) tabel 2.0.3-a/b).</t>
  </si>
  <si>
    <t>5.6.1 Proportion of women aged 15–49 years who make their own informed decisions regarding sexual relations, contraceptive use and reproductive health care</t>
  </si>
  <si>
    <t xml:space="preserve">Please note , the data available (as collected by MICS 2018,) does not question if the method used was a decision of the woman. Only if anay method is used was asked. </t>
  </si>
  <si>
    <t>Table TM.3.1: Use of contraception (currently married/in union)</t>
  </si>
  <si>
    <t>Percentage of women age 15-49 years currently married or in union who are using (or whose partner is using) a contraceptive method, Suriname MICS, 2018</t>
  </si>
  <si>
    <t>Percentage of women currently married or in union who are using (or whose partner is using):</t>
  </si>
  <si>
    <t>Number of women currently married or in union</t>
  </si>
  <si>
    <t>No method</t>
  </si>
  <si>
    <t>Modern method</t>
  </si>
  <si>
    <t>Traditional method</t>
  </si>
  <si>
    <t>Missing</t>
  </si>
  <si>
    <t>Any modern method</t>
  </si>
  <si>
    <t>Any tradi-tional method</t>
  </si>
  <si>
    <r>
      <t>Any method</t>
    </r>
    <r>
      <rPr>
        <vertAlign val="superscript"/>
        <sz val="8"/>
        <rFont val="Arial"/>
        <family val="2"/>
      </rPr>
      <t>1</t>
    </r>
  </si>
  <si>
    <t>Female sterili-
zation</t>
  </si>
  <si>
    <t>Male sterili-
zation</t>
  </si>
  <si>
    <t>IUD</t>
  </si>
  <si>
    <t>Injectables</t>
  </si>
  <si>
    <t>Implants</t>
  </si>
  <si>
    <t>Pill</t>
  </si>
  <si>
    <t>Male condom</t>
  </si>
  <si>
    <t>Female condom</t>
  </si>
  <si>
    <t>Diaphragm/Foam/Jelly</t>
  </si>
  <si>
    <t>Periodic abstinence/Rhythm</t>
  </si>
  <si>
    <t>Withdrawal</t>
  </si>
  <si>
    <t xml:space="preserve">    Urban</t>
  </si>
  <si>
    <t xml:space="preserve">    Rural Coastal</t>
  </si>
  <si>
    <t xml:space="preserve">    Rural Interior</t>
  </si>
  <si>
    <t>Saramacca</t>
  </si>
  <si>
    <t xml:space="preserve">    15-19</t>
  </si>
  <si>
    <t xml:space="preserve">       15-17</t>
  </si>
  <si>
    <t xml:space="preserve">       18-19</t>
  </si>
  <si>
    <t>Table TM.3.2: Use of contraception (currently unmarried/not in union)</t>
  </si>
  <si>
    <t>Percentage of sexually active women age 15-49 years currently unmarried or not in union who are using (or whose partner is using) a contraceptive method, Suriname MICS, 2018</t>
  </si>
  <si>
    <r>
      <t>Percentage of sexually active</t>
    </r>
    <r>
      <rPr>
        <b/>
        <vertAlign val="superscript"/>
        <sz val="8"/>
        <rFont val="Arial"/>
        <family val="2"/>
      </rPr>
      <t>A</t>
    </r>
    <r>
      <rPr>
        <b/>
        <sz val="8"/>
        <rFont val="Arial"/>
        <family val="2"/>
      </rPr>
      <t xml:space="preserve"> women currently unmarried or not in union who are using (or whose partner is using):</t>
    </r>
  </si>
  <si>
    <r>
      <t>Number of sexually active</t>
    </r>
    <r>
      <rPr>
        <vertAlign val="superscript"/>
        <sz val="8"/>
        <rFont val="Arial"/>
        <family val="2"/>
      </rPr>
      <t>A</t>
    </r>
    <r>
      <rPr>
        <sz val="8"/>
        <rFont val="Arial"/>
        <family val="2"/>
      </rPr>
      <t xml:space="preserve"> women currently unmarried or not in union</t>
    </r>
  </si>
  <si>
    <t>Any traditional method</t>
  </si>
  <si>
    <t>Any method</t>
  </si>
  <si>
    <t>Education</t>
  </si>
  <si>
    <t xml:space="preserve">    ECE, Pre-primary or None</t>
  </si>
  <si>
    <t xml:space="preserve">    Primary</t>
  </si>
  <si>
    <t xml:space="preserve">    Lower Secondary</t>
  </si>
  <si>
    <t xml:space="preserve">    Upper Secondary</t>
  </si>
  <si>
    <t xml:space="preserve">    Higher</t>
  </si>
  <si>
    <t xml:space="preserve">    Missing/DK</t>
  </si>
  <si>
    <t>Number of living children</t>
  </si>
  <si>
    <t xml:space="preserve">    0</t>
  </si>
  <si>
    <t xml:space="preserve">    1</t>
  </si>
  <si>
    <t xml:space="preserve">    2</t>
  </si>
  <si>
    <t xml:space="preserve">    3</t>
  </si>
  <si>
    <t xml:space="preserve">    4+</t>
  </si>
  <si>
    <t>Functional difficulties (age 18-49 years)</t>
  </si>
  <si>
    <t xml:space="preserve">    Has functional difficulty</t>
  </si>
  <si>
    <t xml:space="preserve">    Has no functional difficulty</t>
  </si>
  <si>
    <t>Table TM.3.3: Need and demand for family planning (currently married/in union)</t>
  </si>
  <si>
    <t>Percentage of women age 15-49 years who are currently married or in union with unmet and met need for family planning, total demand for family planning, percentage of demand for family planning satisfied by method and, among women with need for family planning, percentage of demand satisfied by method, Suriname MICS, 2018</t>
  </si>
  <si>
    <t>Unmet need for family planning</t>
  </si>
  <si>
    <t>Met need for family planning
(currently using contraception)</t>
  </si>
  <si>
    <t>Total demand for family planning</t>
  </si>
  <si>
    <t>Percentage of demand for family planning satsified with:</t>
  </si>
  <si>
    <t>Percentage of demand for family planning satisfied with:</t>
  </si>
  <si>
    <t>Number of women currently married or in union with need for family planning</t>
  </si>
  <si>
    <t>For spacing births</t>
  </si>
  <si>
    <t>For limiting births</t>
  </si>
  <si>
    <t>Modern methods</t>
  </si>
  <si>
    <r>
      <t>Modern methods</t>
    </r>
    <r>
      <rPr>
        <vertAlign val="superscript"/>
        <sz val="10"/>
        <rFont val="Arial"/>
        <family val="2"/>
      </rPr>
      <t>1</t>
    </r>
  </si>
  <si>
    <t xml:space="preserve">   15-17</t>
  </si>
  <si>
    <t xml:space="preserve">   18-19</t>
  </si>
  <si>
    <t>Table TM.3.4: Need and demand for family planning (currently unmarried/not in union)</t>
  </si>
  <si>
    <t>Percentage of sexually active women age 15-49 years who are currently unmarried or not in union with unmet and met need for family planning, total demand for family planning, percentage of demand for family planning satisfied by method and, among women with need for family planning, percentage of demand satisfied by method, Suriname MICS, 2018</t>
  </si>
  <si>
    <r>
      <t>Number of sexually active</t>
    </r>
    <r>
      <rPr>
        <vertAlign val="superscript"/>
        <sz val="8"/>
        <rFont val="Arial"/>
        <family val="2"/>
      </rPr>
      <t>A</t>
    </r>
    <r>
      <rPr>
        <sz val="8"/>
        <rFont val="Arial"/>
        <family val="2"/>
      </rPr>
      <t xml:space="preserve"> women currently unmarried or not in union with need for family planning</t>
    </r>
  </si>
  <si>
    <t>5.6.2 Number of countries with laws and regulations that guarantee full and equal access to women and men aged 15 years and older to sexual and reproductive health care, information and education</t>
  </si>
  <si>
    <t>see 5.1.1</t>
  </si>
  <si>
    <t>The indicator consists of two sub-indicators.                                                                                                      Sub-indicator (a) is a prevalence measure. It measures the prevalence of people in the agricultural population with ownership or tenure rights over agricultural land, disaggregated by sex.Sub-indicator (b) focuses on gender parity, measuring the extent to which women are disadvantaged in ownership / tenure rights over agricultural land.</t>
  </si>
  <si>
    <t xml:space="preserve">No data made available , agricultural surveys are carried out, but not regurlarly . </t>
  </si>
  <si>
    <t>5.a.2 Proportion of countries where the legal framework (including customary law) guarantees women’s equal rights to land ownership and/or control</t>
  </si>
  <si>
    <t xml:space="preserve">Indicator 5.a.2 looks at the extent to which the legal framework (including customary law) guarantees women’s equal rights to land ownership and/or control. </t>
  </si>
  <si>
    <t>Verdrag #</t>
  </si>
  <si>
    <t>Statuut Internationale Arbeidsorganisatie (ILO)(Versailles, 28 juni 1919) T / 24 -2-1976; Trb 1953 no.130</t>
  </si>
  <si>
    <t>Verdrag No.11: Right of Association (Agriculture) Convention, 1921
Het recht van vereniging van vergadering van landbouwers, (Geneve, 12 november 1921)  O / 15-6-1976; 
Trb. 1957 no.149 ; Stb.1926 no.327</t>
  </si>
  <si>
    <t>Verdrag No.13: White Lead (Painting) Convention, 1921
Het gebruik van loodwit in verfstoffen( Geneve, 19 november 1921).
O / 15-5-1976; Trb.1957 no.150 ; Stb J59</t>
  </si>
  <si>
    <t>Verdrag No.14 : Weekly Rest (Industry) Convention, 1921
De toepassing van de wekelijkse rustdag in de industrie
(Geneve, 17 november 1921) O / 15- 6 -1976 : Trb 1957 no.151 ; Stb.1926 no.184</t>
  </si>
  <si>
    <t>Verdrag No.17 : Workmen’s Compensation (Accidents) Convention,1925
De schadeloosstelling voor ongevallen, overkomen in verband met de dienstbetrekking, (Geneve, 10 juni 1925)
O / 15 – 6 – 1976 ; Trb.1957 no.154; Stb.1927 no.333</t>
  </si>
  <si>
    <t>Verdrag No.19 : Equality of Treatment (Accident Compensation)   Convention, 1925
Gelijkheid van behandeling van vreemde arbeiders en eigen onderdanen bij 
de ongevallenverzekering, ( Geneve, 5 juni 1925)
O / 15 -6-1976 ; Trb.1957 no.15 ; Stb.1927 no.333</t>
  </si>
  <si>
    <t>Verdrag No.27 : Marking of Weight (Packages Transported by Vessels) Convention, 1929
Betreffende de aanduiding van het gewicht op grote stukken van vervoer per 
schip, (Geneve, 21 juni 1929) 
O / 15 -6-1976 ; Trb.1957 no.160 ; Stb.1933 no.34</t>
  </si>
  <si>
    <t>Verdrag No.29 : Forced Labour Convention, 1930 Gedwongen of verplichte arbeid,
(Geneve, 28 juni 1930)T / 15 -6-1976 ; Trb.1957 no.162</t>
  </si>
  <si>
    <t>2014 Protocol to the Forced Labour Convention, 1930 No. 29)
R/ 3 juni 2019 ; I/ 3 juni 2020</t>
  </si>
  <si>
    <t>Verdrag No.41: Night Work (Women) Convention (Revised),1934
De arbeid voor vrouwen, gedurende de nacht, (Geneve, 19 juni 1934)
T / 15 -6-1976 ; Trb.1957 no.164</t>
  </si>
  <si>
    <t>Verdrag No.42: Women’s Compensation (Occupational Diseases  
Convention (Revised,1934                                                                                                                                                                       Schadeloosstelling voor beroepsziekten (herzien) (Geneve, 21 juni 1934)
O / 15 -6-1976 ; Trb.1957 no.165  ; Stb.1940 no.10</t>
  </si>
  <si>
    <t>Verdrag No.62: Safety Provisions (Building) Convention, 1937
Veiligheidsvoorschriften in het bouwbedrijf(Geneve, 23 juni 1937)
 O / 15 -6-1976 ; Trb.1951 no.23</t>
  </si>
  <si>
    <t>Verdrag No.81: Labour Inspection Convention, 1947
Arbeidsinspectie, (Geneve, 11 juli 1947)O / 15 -6-1976 ; Trb.1951 no.140 Stb.J 424</t>
  </si>
  <si>
    <t>Verdrag No.87:  Freedom of Association and Protection of the Right to organizeConvention, 1948
  De vrijheid tot het oprichten van vakverenigingen en de bescherming van de vakverenigingsrecht. ( San Francisco, 9 juli 1948)O / 15-6-1976 ; Trb.1951 no.27 ; Stb. J 53</t>
  </si>
  <si>
    <t>Verdrag No.88: Employment Service Convention, 1948
De organisatie voor de werkgelegenheid, ( San Francisco, 9 juli 1948)O / 15-6-1976 ; Trb.1951 no.28, Stb. J 547</t>
  </si>
  <si>
    <t>Verdrag No.94: Labour Clauses (Public Contracts) Convention,1948
Bepalingen ter regeling van arbeidsvoorwaarden bij Overheidskantoren.
(Geneve, 29 juni 1949)
O /15 -6 -1976 ; Trb.1951 no.31, Stb. 1951  J 541</t>
  </si>
  <si>
    <t>Verdrag No.95: Protection of Wages Convention,1949
De bescherming van het loon(Geneve, 1 juli 1949)O /15 -6 -1976 ; Trb.1951 no.32; Stb.1951 no.542</t>
  </si>
  <si>
    <t>Verdrag No.96: Fee-Charging Employment Agencies Convention (Revised) 1949
Bureau voor de arbeidsbemiddeling welke voor hun bemiddeling betaling vragen (herzien). (Geneve, 1 juli 1949)0 / 15 -6-1976 ; Trb.1951 no.33, Stb.1951, no.543</t>
  </si>
  <si>
    <t>Verdrag No.101: Holidays with Pay (Agriculture) Convention,1952
Betaalde vakantie in de landbouw. (Geneve, 26 juni 1952)O / 15-6-1976 ; Trb.1953 No.68</t>
  </si>
  <si>
    <t>Verdrag No.105: Abolition of Forced Labour Convention,1957
De afschaffing van gedwongen arbeid. (Geneve, 25 juni 1957)
O / 15-6-1976 ; Trb.1957 No.210</t>
  </si>
  <si>
    <t>Verdrag No.106: Weekly Rest (Commerce and Offices) Convention,1957
De wekelijkse rustdag in de handel en de kantoren.
(Geneve, 26 juni 1957)
O / 15-6-1976 ; Trb.1962 No.40</t>
  </si>
  <si>
    <t>Verdrag No.112: Minimum Ages (Fisherman) Convention 1957
De minimum leeftijd voor toelating tot te werkstelling als visser.
(Geneve, 19 juni 1959)O / 15-6-1976 ; Trb.1962 no.42</t>
  </si>
  <si>
    <t>Verdrag No.118: Equality of Treatment (Social Security) Convention,1962
De gelijke behandeling van ondernemers en Vreemdelingen op het gebied
van de Sociale Zekerheid. (Geneve, 28 juni 1962)O / 15-6-1976 ; Trb.1962 no.122</t>
  </si>
  <si>
    <t>Verdrag No.122: Employment Policy Convention, 1964
Werkgelegenheidspolitiek(Geneve, 9 juli 1964)
O / 15-6-1976 ; Trb.1965 no. 11</t>
  </si>
  <si>
    <t>Verdrag No.135: Workers Representives Convention,1971
De bescherming van de vertegenwoordigers van de werknemers in de onderneming en hun te verlenen faciliteiten (Geneve, 23 juni 1971)
O / 15-6-1976 ; Trb.1971 no.207</t>
  </si>
  <si>
    <t>Verdrag No.144: Tripartite Consultation(International Labour Standards)1976
Tripartite raadplegingsprocedures ter bevordering van de tenuitvoerlegging 
van internationale arbeidsnormen(Geneve, 21 juni 1976)R / 3-11-1979 ; Trb. 1976 no.177 ; V.B.1981 no.25</t>
  </si>
  <si>
    <t>Verdrag No.150: Labour Administration Convention, 1978
Betreffende de bestuurstaak op het gebied van de arbeid, taak, functies en organisaties (Geneve, 27-6-1978)
R / 24-9-1981; V.B.1981 no.26; Trb.1980 no.144 ; Trb.1978 no.147</t>
  </si>
  <si>
    <t>Verdrag No.151:  Labour Relations(Public Service) Convention,1978 Bescherming van het vakverenigingsrecht en de Procedures voor het vaststellen van arbeidsvoorwaarden in de openbare dienst (Geneve, 27-6-1978)  ;Trb. 1979 no.50 ; Trb.1968 no. 72;  V.B.1981 no.27</t>
  </si>
  <si>
    <t>Private Employment Agncies Convention, 1997 (no. 181). Dezevervangt de “Fee-Charging Employment Agencies Convention (Rivised), 1949 N0. 96)
 I. op 12 april 2007/ R. op 12 april 2006</t>
  </si>
  <si>
    <t>Worst Forms of Child Labour Convention, 1999 (no. 182)
 Inw. op 12 april 2007/ R. op 12 april 2006</t>
  </si>
  <si>
    <t>Lijst van Arbeidswetten</t>
  </si>
  <si>
    <t>Wetten in Behandeling (De Nationale Assemblee)</t>
  </si>
  <si>
    <t>·         Ontwerpwet Arbeidsomstandighedenwet 2019</t>
  </si>
  <si>
    <t>·         Ontwerpwet Wet Ondernemingsraadpleging</t>
  </si>
  <si>
    <t>·         Ontwerpwet wet Werktijdenregeling 2019</t>
  </si>
  <si>
    <t>·         Ontwerpwet wijziging Wet Werkvergunning Vreemdelingen (S.B. 1981 no. 62, zoals laatstelijk gewijzigd bij S.B. 2002 no.23)</t>
  </si>
  <si>
    <t>5.b.1 Proportion of individuals who own a mobile telephone, by sex</t>
  </si>
  <si>
    <t>Table SR.9.2: Household ownership of ICT equipment and access to internet</t>
  </si>
  <si>
    <t>Percentage of households with a radio, a television, a telephone and a computer, and have access to the internet at home, Suriname MICS, 2018</t>
  </si>
  <si>
    <t>Percentage of households with a:</t>
  </si>
  <si>
    <r>
      <t>Percentage of household that have access to the internet at home</t>
    </r>
    <r>
      <rPr>
        <vertAlign val="superscript"/>
        <sz val="8"/>
        <rFont val="Times New Roman"/>
        <family val="1"/>
      </rPr>
      <t>5</t>
    </r>
  </si>
  <si>
    <t>Number of households</t>
  </si>
  <si>
    <r>
      <t>Radio</t>
    </r>
    <r>
      <rPr>
        <vertAlign val="superscript"/>
        <sz val="8"/>
        <rFont val="Times New Roman"/>
        <family val="1"/>
      </rPr>
      <t>1</t>
    </r>
  </si>
  <si>
    <r>
      <t>Television</t>
    </r>
    <r>
      <rPr>
        <vertAlign val="superscript"/>
        <sz val="8"/>
        <rFont val="Times New Roman"/>
        <family val="1"/>
      </rPr>
      <t>2</t>
    </r>
  </si>
  <si>
    <t>Telephone</t>
  </si>
  <si>
    <r>
      <t>Computer</t>
    </r>
    <r>
      <rPr>
        <vertAlign val="superscript"/>
        <sz val="8"/>
        <rFont val="Times New Roman"/>
        <family val="1"/>
      </rPr>
      <t>4</t>
    </r>
  </si>
  <si>
    <t>Fixed line</t>
  </si>
  <si>
    <t>Mobile phone</t>
  </si>
  <si>
    <r>
      <t>Any</t>
    </r>
    <r>
      <rPr>
        <vertAlign val="superscript"/>
        <sz val="8"/>
        <rFont val="Times New Roman"/>
        <family val="1"/>
      </rPr>
      <t>3</t>
    </r>
  </si>
  <si>
    <t xml:space="preserve">    Urban </t>
  </si>
  <si>
    <t>CENSUS 2012</t>
  </si>
  <si>
    <t>Proportion of household's  who own a mobile telephone, by sex (CENSUS 2012)</t>
  </si>
  <si>
    <t xml:space="preserve">freq. </t>
  </si>
  <si>
    <t xml:space="preserve">Total number of mobiles </t>
  </si>
  <si>
    <t xml:space="preserve">Total number of households </t>
  </si>
  <si>
    <t>Proportion of mobile ownership</t>
  </si>
  <si>
    <t>Source: GBS, Census 2012 report, Table 17a Household's possession of durables</t>
  </si>
  <si>
    <t>HHO DATA 2015-2018</t>
  </si>
  <si>
    <t>Table 3.11: The Households in the districts of Paramaribo and Wanica with acces to fixed telephone connection and mobile phone by sex of the head of the Household, 2015-2018</t>
  </si>
  <si>
    <t>Acces to fixed telephone and mobile</t>
  </si>
  <si>
    <t xml:space="preserve"> female</t>
  </si>
  <si>
    <t>Fixed telephone connection only</t>
  </si>
  <si>
    <t>Only mobile</t>
  </si>
  <si>
    <t>Fixed connection +Mobile</t>
  </si>
  <si>
    <t>Radio sender/Other</t>
  </si>
  <si>
    <t>No telecommunication</t>
  </si>
  <si>
    <t xml:space="preserve"> Unknown</t>
  </si>
  <si>
    <t>Source: GBS, Household Surveys, 2015-2018</t>
  </si>
  <si>
    <t>5.c.1 Proportion of countries with systems to track and make public allocations for gender equality and women’s empowerment</t>
  </si>
  <si>
    <t>Human Resource Management</t>
  </si>
  <si>
    <t>indicator</t>
  </si>
  <si>
    <t>16.1.3</t>
  </si>
  <si>
    <t>16.1.3 Proportion of population subjected to (a) physical violence, (b) psychological violence and (c) sexual violence in the previous 12 months</t>
  </si>
  <si>
    <t>16.2.3</t>
  </si>
  <si>
    <t>16.2.3 Proportion of young women and men aged 18–29 years who experienced sexual violence by age 18</t>
  </si>
  <si>
    <t>Directorates in million SRD, 2015-2023</t>
  </si>
  <si>
    <t>Ministries  &amp; directorates</t>
  </si>
  <si>
    <t xml:space="preserve"> Justice &amp; Police</t>
  </si>
  <si>
    <t>General Affairs</t>
  </si>
  <si>
    <t>Internal Affairs</t>
  </si>
  <si>
    <t xml:space="preserve"> Regional Development</t>
  </si>
  <si>
    <t>Interior Agricultural Development</t>
  </si>
  <si>
    <t>Sustainable Development Afro Surinamese</t>
  </si>
  <si>
    <t>Sustainable Development of Indigenous People</t>
  </si>
  <si>
    <t>Sport Affairs</t>
  </si>
  <si>
    <t xml:space="preserve"> Defence</t>
  </si>
  <si>
    <t xml:space="preserve"> Foreign Affairs</t>
  </si>
  <si>
    <t>Foreign Affairs, International Business and International Cooperation (BIBIS)</t>
  </si>
  <si>
    <t>.</t>
  </si>
  <si>
    <t xml:space="preserve"> Finance</t>
  </si>
  <si>
    <t>Taxes</t>
  </si>
  <si>
    <t>Development financing and Planning</t>
  </si>
  <si>
    <t xml:space="preserve"> Trade, Industry &amp; Tourism</t>
  </si>
  <si>
    <t>Agriculture</t>
  </si>
  <si>
    <t xml:space="preserve"> Natural resources</t>
  </si>
  <si>
    <t>General Management (NH)</t>
  </si>
  <si>
    <t xml:space="preserve"> Mining (NH)</t>
  </si>
  <si>
    <t>Water (NH)</t>
  </si>
  <si>
    <t>Energy (NH)</t>
  </si>
  <si>
    <t>Labor, Employment and Youth Affairs</t>
  </si>
  <si>
    <t>Social Affairs and  Housing</t>
  </si>
  <si>
    <t>Education, Science and Culture</t>
  </si>
  <si>
    <t xml:space="preserve">Administrative Technical Management </t>
  </si>
  <si>
    <t xml:space="preserve">General Education </t>
  </si>
  <si>
    <t xml:space="preserve">Vocational Education </t>
  </si>
  <si>
    <t xml:space="preserve">Higher and Scientific Education </t>
  </si>
  <si>
    <t>Culture</t>
  </si>
  <si>
    <t>Health</t>
  </si>
  <si>
    <t>Building and house supervision</t>
  </si>
  <si>
    <t xml:space="preserve"> Civil Engineering Work</t>
  </si>
  <si>
    <t>Public Green</t>
  </si>
  <si>
    <t xml:space="preserve">Research and Services </t>
  </si>
  <si>
    <t>Transport and Communication</t>
  </si>
  <si>
    <t xml:space="preserve">General and Administration Affairs </t>
  </si>
  <si>
    <t>Tourism</t>
  </si>
  <si>
    <t>Transport</t>
  </si>
  <si>
    <t>Communication</t>
  </si>
  <si>
    <t xml:space="preserve">Land Policy and Forest Management </t>
  </si>
  <si>
    <t xml:space="preserve">General Management </t>
  </si>
  <si>
    <t>Spatial Planning</t>
  </si>
  <si>
    <t>Environment</t>
  </si>
  <si>
    <r>
      <t xml:space="preserve">Totaal/ </t>
    </r>
    <r>
      <rPr>
        <b/>
        <i/>
        <sz val="10"/>
        <rFont val="Times New Roman"/>
        <family val="1"/>
      </rPr>
      <t>Total</t>
    </r>
  </si>
  <si>
    <t>2024 (jan 2024)</t>
  </si>
  <si>
    <t>2022 (april 2022)</t>
  </si>
  <si>
    <t>2023 (Dec 2023)</t>
  </si>
  <si>
    <t>Number of Members of the Cabinet of the Republic of Suriname by Sex in the Election Years as of 1987 as well as the most recent state in the year 2024</t>
  </si>
  <si>
    <t>Number of Members in the National Assembly of Suriname by Sex in the Election years as of 1987 as well as the most recent state in the year 2024</t>
  </si>
  <si>
    <t>2020/2021</t>
  </si>
  <si>
    <t>2023 (per May 2023)</t>
  </si>
  <si>
    <t>2022/2023 (Per may 2023)</t>
  </si>
  <si>
    <t>2018/2019 (per 2019)</t>
  </si>
  <si>
    <t>2016/2017 (per 2017)</t>
  </si>
  <si>
    <t>2020/2021(per 2021)</t>
  </si>
  <si>
    <t>2022/2023 (per may 2023)</t>
  </si>
  <si>
    <t>Equal Treatment of Employment Act SB 2022 No. 137 (Articles: 1.f,g,h; 2; 4)</t>
  </si>
  <si>
    <t>Equal Treatment of Employment Act SB 2022 No. 137 (Articles: 14; 15; 16)</t>
  </si>
  <si>
    <t>As far as is known, these provisions never existed.</t>
  </si>
  <si>
    <t>Employment Violence and Sexual Harassment Act SB 2022 No. 137</t>
  </si>
  <si>
    <t>Equal Treatment of Employment Act SB 2022 No. 137 (Articles: 16 and 17)</t>
  </si>
  <si>
    <t>There is a special unit within Civil Law that deals with family law cases. The judges are also trained to handle family cases</t>
  </si>
  <si>
    <t>Paramaribo</t>
  </si>
  <si>
    <t>Paramaribo Outskirts</t>
  </si>
  <si>
    <t>Current</t>
  </si>
  <si>
    <t>Lifetime</t>
  </si>
  <si>
    <t>Physical Acts of Partner Violence</t>
  </si>
  <si>
    <t>Slapped or threw something</t>
  </si>
  <si>
    <t>Pushed or shoved</t>
  </si>
  <si>
    <t>Hit with fist or something else</t>
  </si>
  <si>
    <t>Kicked or dragged</t>
  </si>
  <si>
    <t>Choked or burned</t>
  </si>
  <si>
    <t>Treated with or used weapon</t>
  </si>
  <si>
    <t>Sexual Acts of Partner Violence</t>
  </si>
  <si>
    <t>Partner physically forced sexual intercourse</t>
  </si>
  <si>
    <t>Have sexual intercourse with partner because afraid</t>
  </si>
  <si>
    <t>Partner forced to do something degrading/humiliating</t>
  </si>
  <si>
    <t>Partner insulted you or made you feel bad about yourself</t>
  </si>
  <si>
    <t>Emotional Acts of Partner Violence</t>
  </si>
  <si>
    <t>Partner belittled or humiliated you in front of other people</t>
  </si>
  <si>
    <t>Partner done things to scare or intimidate you on purpose</t>
  </si>
  <si>
    <t>Partner verbally threatened to hurt you or someone you care about</t>
  </si>
  <si>
    <t>Current (%)</t>
  </si>
  <si>
    <t>Lifetime (%)</t>
  </si>
  <si>
    <t>Paramaribo Outskits</t>
  </si>
  <si>
    <t>Rest of Coast and Interior</t>
  </si>
  <si>
    <t>Ever-Partnered</t>
  </si>
  <si>
    <t>Source: National Women's Health Survey for Suriname, 2019</t>
  </si>
  <si>
    <t>Retrieved from:</t>
  </si>
  <si>
    <t>https://publications.iadb.org/en/national-womens-health-survey-suriname#:~:text=The%20report%20finds%20that%2032,months%20prior%20to%20data%20collection.</t>
  </si>
  <si>
    <t>Table A1.3</t>
  </si>
  <si>
    <t>Lifetime and Current Prevalence of Specific Acts of Physical, Sexual and Emotional IPV Among Ever-Partnered Women</t>
  </si>
  <si>
    <t>Current Physical Violence (%)</t>
  </si>
  <si>
    <t>Current Sexual Violence (%)</t>
  </si>
  <si>
    <t>Current Sexual and/or Physical Violence (%)</t>
  </si>
  <si>
    <t>Current Emotional Violence (%)</t>
  </si>
  <si>
    <t>Table A1.4</t>
  </si>
  <si>
    <t>Prevalence of Physical, Sexual and Emotional IPV Among Ever-partnered Women by SWHS Domain Where Survivor is Resident</t>
  </si>
  <si>
    <t>SWHS domain</t>
  </si>
  <si>
    <t>Respodent Age</t>
  </si>
  <si>
    <t>Religion</t>
  </si>
  <si>
    <t>None</t>
  </si>
  <si>
    <t>Roman Catholic</t>
  </si>
  <si>
    <t>Lutheran</t>
  </si>
  <si>
    <t>Volle Evangelie</t>
  </si>
  <si>
    <t>Evangic Brother Community</t>
  </si>
  <si>
    <t>Hervormde Kerk</t>
  </si>
  <si>
    <t>Hindu</t>
  </si>
  <si>
    <t>Islam</t>
  </si>
  <si>
    <t>Ethnic Group</t>
  </si>
  <si>
    <t>Creole/African</t>
  </si>
  <si>
    <t>Hindustani</t>
  </si>
  <si>
    <t>Maroon/Boslandcreool</t>
  </si>
  <si>
    <t>Inheems/Indiaans</t>
  </si>
  <si>
    <t>Javanese</t>
  </si>
  <si>
    <t>Chinese</t>
  </si>
  <si>
    <t xml:space="preserve">Mixed </t>
  </si>
  <si>
    <t>Education of Respondent</t>
  </si>
  <si>
    <t>No education or primary only</t>
  </si>
  <si>
    <t>Secondary</t>
  </si>
  <si>
    <t>Higher</t>
  </si>
  <si>
    <t>Current partnership Status</t>
  </si>
  <si>
    <t>Never partnered</t>
  </si>
  <si>
    <t>Currently married</t>
  </si>
  <si>
    <t>Living with man, not married</t>
  </si>
  <si>
    <t>Regular partner, living apart</t>
  </si>
  <si>
    <t>Currently no partner</t>
  </si>
  <si>
    <t>Ever-married</t>
  </si>
  <si>
    <t>Have ever been Pregnant</t>
  </si>
  <si>
    <t>Physical Violence</t>
  </si>
  <si>
    <t>%</t>
  </si>
  <si>
    <t>n</t>
  </si>
  <si>
    <t>Sexual Violence</t>
  </si>
  <si>
    <t>Physical and/or Sexual Violence</t>
  </si>
  <si>
    <t>Prevelance of IPV Among Ever-Partnered Women</t>
  </si>
  <si>
    <t>Table A1.8</t>
  </si>
  <si>
    <t>IADB</t>
  </si>
  <si>
    <t>Homicide</t>
  </si>
  <si>
    <t>Murder</t>
  </si>
  <si>
    <t>Women's Death Due to Violence in Suriname, 2012-2015</t>
  </si>
  <si>
    <t>Source: Suriname Progress Report on the Implementation and the Montevideo Consensus, 2013-2018</t>
  </si>
  <si>
    <t>Note: The differentiation between murder and homicide is that murder is premediated</t>
  </si>
  <si>
    <t>Table 4.</t>
  </si>
  <si>
    <t>Domestic Violence Reported to Police by Female Victims in Suriname, 2013-2016</t>
  </si>
  <si>
    <t>No data available</t>
  </si>
  <si>
    <t>Table 5.</t>
  </si>
  <si>
    <t>15-49</t>
  </si>
  <si>
    <t>50+</t>
  </si>
  <si>
    <t>Absolute</t>
  </si>
  <si>
    <t>Percentage of Males and Females at Marriage by Age Group, 2018-2021</t>
  </si>
  <si>
    <t>Source: General Bureau of Statistics</t>
  </si>
  <si>
    <t>https://statistics-suriname.org/wp-content/uploads/2023/03/DEMOGRAFISCHE-DATA_DEMOGRAPHIC-DATA-2018-2021-februari-2023-1.pdf</t>
  </si>
  <si>
    <t>Table 4.1; Page 48</t>
  </si>
  <si>
    <t>2019#</t>
  </si>
  <si>
    <t>Employer/
Entrepenuer</t>
  </si>
  <si>
    <t xml:space="preserve">Own account worker </t>
  </si>
  <si>
    <t xml:space="preserve">Unpaid family worker </t>
  </si>
  <si>
    <t>The total employed population in the households in the districts of Paramaribo and Wanica by status in the main activity, 2017 - 2019</t>
  </si>
  <si>
    <t xml:space="preserve"> Year</t>
  </si>
  <si>
    <t>https://statistics-suriname.org/wp-content/uploads/2025/01/Statistisch-Jaarboek-Statistical-Yearbook-2020-2021-2022-dec-2023-corr-jan-2025.pdf</t>
  </si>
  <si>
    <t>Table 8.3c; Page 89</t>
  </si>
  <si>
    <t xml:space="preserve">Source: General Bureau of Statistics, Section of Houshold Surveys </t>
  </si>
  <si>
    <t>http://www.dna.sr/het-politiek-college/leden/</t>
  </si>
  <si>
    <t xml:space="preserve">Source: The National Assembly of Suriname               </t>
  </si>
  <si>
    <t xml:space="preserve">Source: The National Assembly of Suriname and Ministry of Home Affairs </t>
  </si>
  <si>
    <t>https://statistics-suriname.org/wp-content/uploads/2024/03/Genderpublicatie-2023-FL180324FIN.pdf</t>
  </si>
  <si>
    <t>Table 6.1; Page 212</t>
  </si>
  <si>
    <t>Table 6.2; Page 213</t>
  </si>
  <si>
    <t>National Assembly of Suriname</t>
  </si>
  <si>
    <t>Source: Ministry of Regional Development and Sport, Staff Unit of Research, Planning and Monitoring</t>
  </si>
  <si>
    <t>Table 6.4; Page 214</t>
  </si>
  <si>
    <t>Source: Millennium Development Goals Progress Report 2014,
Ministry of Home Affairs, The Central Polling Authority &amp;
Ministry of Regional Development and Sport, Staff Unit of Research, Planning and Monitoring</t>
  </si>
  <si>
    <t>Table 6.3; Page 214</t>
  </si>
  <si>
    <t>Table 6.7; Page 217</t>
  </si>
  <si>
    <t>15 - 24</t>
  </si>
  <si>
    <t>25 - 34</t>
  </si>
  <si>
    <t>35 - 44</t>
  </si>
  <si>
    <t>45 - 54</t>
  </si>
  <si>
    <t>55 - 64</t>
  </si>
  <si>
    <t>Totaal /Total</t>
  </si>
  <si>
    <t>Legislators, Senior Officers and Managers</t>
  </si>
  <si>
    <t>Professionals</t>
  </si>
  <si>
    <t>Technicians, Associate Professionals and Armed Forces</t>
  </si>
  <si>
    <t>Clerks</t>
  </si>
  <si>
    <t>Service Workers and Shop and Market Sales Workers</t>
  </si>
  <si>
    <t>Skilled Agricultural and Fishery Workers</t>
  </si>
  <si>
    <t>Crafts and Related Trade Workers</t>
  </si>
  <si>
    <t>Plant and Machine Operators and Assemblers</t>
  </si>
  <si>
    <t>Elementary Occupations</t>
  </si>
  <si>
    <t>The Employed Population (15 – 64 year) by Occupational Group, Age Group and Sex
(in Paramaribo and Wanica, 2019*)</t>
  </si>
  <si>
    <t>Source: GBS - Household Surveys, 2018 – 2020</t>
  </si>
  <si>
    <t>Table4.10 B; Page 184</t>
  </si>
  <si>
    <t>ILO Ratified Conventions and Agreements concerning the Protection of Workers</t>
  </si>
  <si>
    <t>Ractified Conventions</t>
  </si>
  <si>
    <t>Date</t>
  </si>
  <si>
    <t>Status</t>
  </si>
  <si>
    <t>Notes</t>
  </si>
  <si>
    <t>Fundamental</t>
  </si>
  <si>
    <t>C029 - Forced Labour Convention, 1930 (No. 29)P029 - Protocol of 2014 to the Forced Labour Convention, 1930 ratified on 03 Jun 2019 (In Force)</t>
  </si>
  <si>
    <t>In Force</t>
  </si>
  <si>
    <t>C087 - Freedom of Association and Protection of the Right to Organise Convention, 1948 (No. 87)</t>
  </si>
  <si>
    <t>C098 - Right to Organise and Collective Bargaining Convention, 1949 (No. 98)</t>
  </si>
  <si>
    <t>C100 - Equal Remuneration Convention, 1951 (No. 100)</t>
  </si>
  <si>
    <t>C105 - Abolition of Forced Labour Convention, 1957 (No. 105)</t>
  </si>
  <si>
    <t>C111 - Discrimination (Employment and Occupation) Convention, 1958 (No. 111)</t>
  </si>
  <si>
    <t>C138 - Minimum Age Convention, 1973 (No. 138)Minimum age specified: 16 years</t>
  </si>
  <si>
    <t>C182 - Worst Forms of Child Labour Convention, 1999 (No. 182)</t>
  </si>
  <si>
    <t>Governance</t>
  </si>
  <si>
    <t>C081 - Labour Inspection Convention, 1947 (No. 81)</t>
  </si>
  <si>
    <t>C122 - Employment Policy Convention, 1964 (No. 122)</t>
  </si>
  <si>
    <t>C129 - Labour Inspection (Agriculture) Convention, 1969 (No. 129)Has accepted Article 5, paragraph 1(b) and (c)</t>
  </si>
  <si>
    <t>Not in force</t>
  </si>
  <si>
    <t>The Convention will enter into force for Suriname on 28 Nov 2025.</t>
  </si>
  <si>
    <t>C144 - Tripartite Consultation (International Labour Standards) Convention, 1976 (No. 144)</t>
  </si>
  <si>
    <t>Technical</t>
  </si>
  <si>
    <t>C011 - Right of Association (Agriculture) Convention, 1921 (No. 11)</t>
  </si>
  <si>
    <t>C013 - White Lead (Painting) Convention, 1921 (No. 13)</t>
  </si>
  <si>
    <t>C014 - Weekly Rest (Industry) Convention, 1921 (No. 14)</t>
  </si>
  <si>
    <t>C017 - Workmen's Compensation (Accidents) Convention, 1925 (No. 17)</t>
  </si>
  <si>
    <t>C019 - Equality of Treatment (Accident Compensation) Convention, 1925 (No. 19)</t>
  </si>
  <si>
    <t>C027 - Marking of Weight (Packages Transported by Vessels) Convention, 1929 (No. 27)</t>
  </si>
  <si>
    <t>C041 - Night Work (Women) Convention (Revised), 1934 (No. 41)</t>
  </si>
  <si>
    <t>Abrogated Convention - By decision of the International Labour Conference at its 106th Session (2017)</t>
  </si>
  <si>
    <t>C042 - Workmen's Compensation (Occupational Diseases) Convention (Revised), 1934 (No. 42)</t>
  </si>
  <si>
    <t>C062 - Safety Provisions (Building) Convention, 1937 (No. 62)</t>
  </si>
  <si>
    <t>Abrogated Convention - By decision of the International Labour Conference at its 112th Session (2024)</t>
  </si>
  <si>
    <t>C088 - Employment Service Convention, 1948 (No. 88)</t>
  </si>
  <si>
    <t>C094 - Labour Clauses (Public Contracts) Convention, 1949 (No. 94)</t>
  </si>
  <si>
    <t>C095 - Protection of Wages Convention, 1949 (No. 95)</t>
  </si>
  <si>
    <t>C096 - Fee-Charging Employment Agencies Convention (Revised), 1949 (No. 96)Has accepted the provisions of Part II</t>
  </si>
  <si>
    <t>Automatic Denunciation on 12 Apr 2007 by convention C181</t>
  </si>
  <si>
    <t>C101 - Holidays with Pay (Agriculture) Convention, 1952 (No. 101)</t>
  </si>
  <si>
    <t>C102 - Social Security (Minimum Standards) Convention, 1952 (No. 102)Has accepted Parts II to X.</t>
  </si>
  <si>
    <t>C106 - Weekly Rest (Commerce and Offices) Convention, 1957 (No. 106)</t>
  </si>
  <si>
    <t>C112 - Minimum Age (Fishermen) Convention, 1959 (No. 112)</t>
  </si>
  <si>
    <t>Automatic Denunciation on 15 Jan 2019 by convention C138</t>
  </si>
  <si>
    <t>C118 - Equality of Treatment (Social Security) Convention, 1962 (No. 118)Has accepted Branch (g)</t>
  </si>
  <si>
    <t>C131 - Minimum Wage Fixing Convention, 1970 (No. 131)</t>
  </si>
  <si>
    <t>C135 - Workers' Representatives Convention, 1971 (No. 135)</t>
  </si>
  <si>
    <t>C150 - Labour Administration Convention, 1978 (No. 150)</t>
  </si>
  <si>
    <t>C151 - Labour Relations (Public Service) Convention, 1978 (No. 151)</t>
  </si>
  <si>
    <t>C154 - Collective Bargaining Convention, 1981 (No. 154)</t>
  </si>
  <si>
    <t>C181 - Private Employment Agencies Convention, 1997 (No. 181)</t>
  </si>
  <si>
    <t>C183 - Maternity Protection Convention, 2000 (No. 183)Period of maternity leave: 16 weeks</t>
  </si>
  <si>
    <t>Source: International Labor Organization (ILO)</t>
  </si>
  <si>
    <t xml:space="preserve">https://normlex.ilo.org/dyn/nrmlx_en/f?p=1000:11200:0::NO:11200:P11200_COUNTRY_ID:103287 </t>
  </si>
  <si>
    <t xml:space="preserve"> Conventions Not-ractified</t>
  </si>
  <si>
    <t>C155 - Occupational Safety and Health Convention, 1981 (No. 155)</t>
  </si>
  <si>
    <t>C187 - Promotional Framework for Occupational Safety and Health Convention, 2006 (No. 187)</t>
  </si>
  <si>
    <t>C012 - Workmen's Compensation (Agriculture) Convention, 1921 (No. 12)</t>
  </si>
  <si>
    <t>C077 - Medical Examination of Young Persons (Industry) Convention, 1946 (No. 77)</t>
  </si>
  <si>
    <t>C078 - Medical Examination of Young Persons (Non-Industrial Occupations) Convention, 1946 (No. 78)</t>
  </si>
  <si>
    <t>C097 - Migration for Employment Convention (Revised), 1949 (No. 97)</t>
  </si>
  <si>
    <t>C110 - Plantations Convention, 1958 (No. 110)</t>
  </si>
  <si>
    <t>C115 - Radiation Protection Convention, 1960 (No. 115)</t>
  </si>
  <si>
    <t>C120 - Hygiene (Commerce and Offices) Convention, 1964 (No. 120)</t>
  </si>
  <si>
    <t>C121 - Employment Injury Benefits Convention, 1964 [Schedule I amended in 1980] (No. 121)</t>
  </si>
  <si>
    <t>C124 - Medical Examination of Young Persons (Underground Work) Convention, 1965 (No. 124)</t>
  </si>
  <si>
    <t>C128 - Invalidity, Old-Age and Survivors' Benefits Convention, 1967 (No. 128)</t>
  </si>
  <si>
    <t>C130 - Medical Care and Sickness Benefits Convention, 1969 (No. 130)</t>
  </si>
  <si>
    <t>C137 - Dock Work Convention, 1973 (No. 137)</t>
  </si>
  <si>
    <t>C139 - Occupational Cancer Convention, 1974 (No. 139)</t>
  </si>
  <si>
    <t>C140 - Paid Educational Leave Convention, 1974 (No. 140)</t>
  </si>
  <si>
    <t>C141 - Rural Workers' Organisations Convention, 1975 (No. 141)</t>
  </si>
  <si>
    <t>C142 - Human Resources Development Convention, 1975 (No. 142)</t>
  </si>
  <si>
    <t>C143 - Migrant Workers (Supplementary Provisions) Convention, 1975 (No. 143)</t>
  </si>
  <si>
    <t>C148 - Working Environment (Air Pollution, Noise and Vibration) Convention, 1977 (No. 148)</t>
  </si>
  <si>
    <t>C149 - Nursing Personnel Convention, 1977 (No. 149)</t>
  </si>
  <si>
    <t>C152 - Occupational Safety and Health (Dock Work) Convention, 1979 (No. 152)</t>
  </si>
  <si>
    <t>C156 - Workers with Family Responsibilities Convention, 1981 (No. 156)</t>
  </si>
  <si>
    <t>C157 - Maintenance of Social Security Rights Convention, 1982 (No. 157)</t>
  </si>
  <si>
    <t>C159 - Vocational Rehabilitation and Employment (Disabled Persons) Convention, 1983 (No. 159)</t>
  </si>
  <si>
    <t>C160 - Labour Statistics Convention, 1985 (No. 160)</t>
  </si>
  <si>
    <t>C161 - Occupational Health Services Convention, 1985 (No. 161)</t>
  </si>
  <si>
    <t>C162 - Asbestos Convention, 1986 (No. 162)</t>
  </si>
  <si>
    <t>C167 - Safety and Health in Construction Convention, 1988 (No. 167)</t>
  </si>
  <si>
    <t>C168 - Employment Promotion and Protection against Unemployment Convention, 1988 (No. 168)</t>
  </si>
  <si>
    <t>C169 - Indigenous and Tribal Peoples Convention, 1989 (No. 169)</t>
  </si>
  <si>
    <t>C170 - Chemicals Convention, 1990 (No. 170)</t>
  </si>
  <si>
    <t>C171 - Night Work Convention, 1990 (No. 171)</t>
  </si>
  <si>
    <t>C172 - Working Conditions (Hotels and Restaurants) Convention, 1991 (No. 172)</t>
  </si>
  <si>
    <t>C173 - Protection of Workers' Claims (Employer's Insolvency) Convention, 1992 (No. 173)</t>
  </si>
  <si>
    <t>C174 - Prevention of Major Industrial Accidents Convention, 1993 (No. 174)</t>
  </si>
  <si>
    <t>C175 - Part-Time Work Convention, 1994 (No. 175)</t>
  </si>
  <si>
    <t>C176 - Safety and Health in Mines Convention, 1995 (No. 176)</t>
  </si>
  <si>
    <t>C177 - Home Work Convention, 1996 (No. 177)</t>
  </si>
  <si>
    <t>C184 - Safety and Health in Agriculture Convention, 2001 (No. 184)</t>
  </si>
  <si>
    <t>C185 - Seafarers' Identity Documents Convention (Revised), 2003, as amended (No. 185)</t>
  </si>
  <si>
    <t>C188 - Work in Fishing Convention, 2007 (No. 188)</t>
  </si>
  <si>
    <t>C189 - Domestic Workers Convention, 2011 (No. 189)</t>
  </si>
  <si>
    <t>C190 - Violence and Harassment Convention, 2019 (No. 190)</t>
  </si>
  <si>
    <t>C191 - Safe and Healthy Working Environment (Consequential Amendments) Convention, 2023 (No. 191)</t>
  </si>
  <si>
    <t>MLC, 2006 - Maritime Labour Convention, 2006 (MLC, 2006)</t>
  </si>
  <si>
    <t>P081 - Protocol of 1995 to the Labour Inspection Convention, 1947</t>
  </si>
  <si>
    <t>P089 - Protocol of 1990 to the Night Work (Women) Convention (Revised), 1948</t>
  </si>
  <si>
    <t>P110 - Protocol of 1982 to the Plantations Convention, 1958</t>
  </si>
  <si>
    <t>P155 - Protocol of 2002 to the Occupational Safety and Health Convention, 1981</t>
  </si>
  <si>
    <t xml:space="preserve">https://normlex.ilo.org/dyn/nrmlx_en/f?p=1000:11210:0::NO:11210:P11210_COUNTRY_ID:103287 </t>
  </si>
  <si>
    <t>·         Wet Geweld en Seksuele Intimidatie Arbeid</t>
  </si>
  <si>
    <t>·         Wet Gelijke Behandeling Arbeid</t>
  </si>
  <si>
    <t>Posession of telephone (landline or cell phone) in the home by Sex</t>
  </si>
  <si>
    <t>Sample (n)</t>
  </si>
  <si>
    <t>Source: Suriname Survey of Living Conditions, 2022</t>
  </si>
  <si>
    <t>Mics: 2018
SSLC 2022: 2022</t>
  </si>
  <si>
    <t>Bron: Ministry of Finance: Financial Nota</t>
  </si>
  <si>
    <t>Financiele Notas</t>
  </si>
  <si>
    <t>Ministry of Finance</t>
  </si>
  <si>
    <t>Ministry of Finance/Ministry of Internal Affairs</t>
  </si>
  <si>
    <r>
      <t>This indicator measures the percentage of ever-partnered women and girls aged 15 years and older who have experienced physical, sexual or psychological violence by a current or former intimate partner, in the previous 12 months. Definition of violence against women and girls and of the forms of violence specified under this indicator are presented in the next section (Concepts).</t>
    </r>
    <r>
      <rPr>
        <u/>
        <sz val="10"/>
        <rFont val="Times New Roman"/>
        <family val="1"/>
      </rPr>
      <t xml:space="preserve">NOTE: </t>
    </r>
    <r>
      <rPr>
        <sz val="10"/>
        <rFont val="Times New Roman"/>
        <family val="1"/>
      </rPr>
      <t>We refer to “violence against women” throughout, and this also includes adolescent girls (15-19 years old).</t>
    </r>
  </si>
  <si>
    <t>yes, by age, sex and location</t>
  </si>
  <si>
    <t>Gender Publication/ census/ Demographic Statistics</t>
  </si>
  <si>
    <r>
      <t xml:space="preserve">The indicator consists of two sub-indicators.                           </t>
    </r>
    <r>
      <rPr>
        <b/>
        <sz val="10"/>
        <rFont val="Times New Roman"/>
        <family val="1"/>
      </rPr>
      <t xml:space="preserve">Sub-indicator (a) </t>
    </r>
    <r>
      <rPr>
        <sz val="10"/>
        <rFont val="Times New Roman"/>
        <family val="1"/>
      </rPr>
      <t xml:space="preserve">is a prevalence measure. It measures the prevalence of people in the agricultural population with ownership or tenure rights over agricultural land, disaggregated by sex.Sub-indicator (b) focuses on gender parity, measuring the extent to which women are disadvantaged in ownership / tenure rights over agricultural land. Indicator 5.a.2 looks at the extent to which the legal framework (including customary law) guarantees women’s equal rights to land ownership and/or control. </t>
    </r>
  </si>
  <si>
    <t>Household survey data, census data &amp; MICS data, SSLC2022</t>
  </si>
  <si>
    <t>yes, by sex</t>
  </si>
  <si>
    <r>
      <t>Percentage of women for whom the last incident of physical violence of robbery and/or assault in the last year was reported to the police</t>
    </r>
    <r>
      <rPr>
        <vertAlign val="superscript"/>
        <sz val="8"/>
        <rFont val="Times New Roman"/>
        <family val="1"/>
      </rPr>
      <t>1,A</t>
    </r>
  </si>
  <si>
    <r>
      <t xml:space="preserve">National parliaments can be bicameral or unicameral. This indicator covers the single chamber in unicameral parliaments and the lower chamber in bicameral parliaments. It does not cover the upper chamber of bicameral parliaments. Seats are usually won by members in general parliamentary elections. Seats may also be filled by nomination, appointment, indirect election, rotation of members and by-election.  Seats refer to the number of parliamentary mandates, or the number of members of parliament. 
</t>
    </r>
    <r>
      <rPr>
        <b/>
        <sz val="12"/>
        <rFont val="Calibri"/>
        <family val="2"/>
        <scheme val="minor"/>
      </rPr>
      <t xml:space="preserve">
Concepts: </t>
    </r>
    <r>
      <rPr>
        <sz val="12"/>
        <rFont val="Calibri"/>
        <family val="2"/>
        <scheme val="minor"/>
      </rPr>
      <t xml:space="preserve">
Seats refer to the number of parliamentary mandates, also known as the number of members of parliament. Seats are usually won by members in general parliamentary elections. Seats may also be filled by nomination, appointment, indirect election, rotation of members and by-election. </t>
    </r>
  </si>
  <si>
    <t>HHO 2015-2018</t>
  </si>
  <si>
    <r>
      <t>·</t>
    </r>
    <r>
      <rPr>
        <sz val="7"/>
        <rFont val="Times New Roman"/>
        <family val="1"/>
      </rPr>
      <t xml:space="preserve">         </t>
    </r>
    <r>
      <rPr>
        <sz val="12"/>
        <rFont val="Times New Roman"/>
        <family val="1"/>
      </rPr>
      <t>Wet Omzetting Arbeidsovereenkomst Bepaalde Tijd naar Arbeidsovereenkomst Onbepaalde Tijd 2018</t>
    </r>
  </si>
  <si>
    <r>
      <t>·</t>
    </r>
    <r>
      <rPr>
        <sz val="7"/>
        <rFont val="Times New Roman"/>
        <family val="1"/>
      </rPr>
      <t xml:space="preserve">         </t>
    </r>
    <r>
      <rPr>
        <sz val="12"/>
        <rFont val="Times New Roman"/>
        <family val="1"/>
      </rPr>
      <t>Wet Collectieve Arbeidsovereenkomst</t>
    </r>
  </si>
  <si>
    <r>
      <t>·</t>
    </r>
    <r>
      <rPr>
        <sz val="7"/>
        <rFont val="Times New Roman"/>
        <family val="1"/>
      </rPr>
      <t xml:space="preserve">         </t>
    </r>
    <r>
      <rPr>
        <sz val="12"/>
        <rFont val="Times New Roman"/>
        <family val="1"/>
      </rPr>
      <t>Wet Vrijheid Vakvereniging</t>
    </r>
  </si>
  <si>
    <r>
      <t>·</t>
    </r>
    <r>
      <rPr>
        <sz val="7"/>
        <rFont val="Times New Roman"/>
        <family val="1"/>
      </rPr>
      <t xml:space="preserve">         </t>
    </r>
    <r>
      <rPr>
        <sz val="12"/>
        <rFont val="Times New Roman"/>
        <family val="1"/>
      </rPr>
      <t>Arbeidswet 1963</t>
    </r>
  </si>
  <si>
    <r>
      <t>·</t>
    </r>
    <r>
      <rPr>
        <sz val="7"/>
        <rFont val="Times New Roman"/>
        <family val="1"/>
      </rPr>
      <t xml:space="preserve">         </t>
    </r>
    <r>
      <rPr>
        <sz val="12"/>
        <rFont val="Times New Roman"/>
        <family val="1"/>
      </rPr>
      <t>Wet Arbeid Kinderen en Jeugdige Personen</t>
    </r>
  </si>
  <si>
    <r>
      <t>·</t>
    </r>
    <r>
      <rPr>
        <sz val="7"/>
        <rFont val="Times New Roman"/>
        <family val="1"/>
      </rPr>
      <t xml:space="preserve">         </t>
    </r>
    <r>
      <rPr>
        <sz val="12"/>
        <rFont val="Times New Roman"/>
        <family val="1"/>
      </rPr>
      <t>Ongevallenregeling</t>
    </r>
  </si>
  <si>
    <r>
      <t>·</t>
    </r>
    <r>
      <rPr>
        <sz val="7"/>
        <rFont val="Times New Roman"/>
        <family val="1"/>
      </rPr>
      <t xml:space="preserve">         </t>
    </r>
    <r>
      <rPr>
        <sz val="12"/>
        <rFont val="Times New Roman"/>
        <family val="1"/>
      </rPr>
      <t>Veiligheidswet</t>
    </r>
  </si>
  <si>
    <r>
      <t>·</t>
    </r>
    <r>
      <rPr>
        <sz val="7"/>
        <rFont val="Times New Roman"/>
        <family val="1"/>
      </rPr>
      <t xml:space="preserve">         </t>
    </r>
    <r>
      <rPr>
        <sz val="12"/>
        <rFont val="Times New Roman"/>
        <family val="1"/>
      </rPr>
      <t>Veiligheidsvoorschriften No.1 – No. 9</t>
    </r>
  </si>
  <si>
    <r>
      <t>·</t>
    </r>
    <r>
      <rPr>
        <sz val="7"/>
        <rFont val="Times New Roman"/>
        <family val="1"/>
      </rPr>
      <t xml:space="preserve">         </t>
    </r>
    <r>
      <rPr>
        <sz val="12"/>
        <rFont val="Times New Roman"/>
        <family val="1"/>
      </rPr>
      <t>Bouwbesluit 1</t>
    </r>
  </si>
  <si>
    <r>
      <t>·</t>
    </r>
    <r>
      <rPr>
        <sz val="7"/>
        <rFont val="Times New Roman"/>
        <family val="1"/>
      </rPr>
      <t xml:space="preserve">         </t>
    </r>
    <r>
      <rPr>
        <sz val="12"/>
        <rFont val="Times New Roman"/>
        <family val="1"/>
      </rPr>
      <t>Vakantiewet</t>
    </r>
  </si>
  <si>
    <r>
      <t>·</t>
    </r>
    <r>
      <rPr>
        <sz val="7"/>
        <rFont val="Times New Roman"/>
        <family val="1"/>
      </rPr>
      <t xml:space="preserve">         </t>
    </r>
    <r>
      <rPr>
        <sz val="12"/>
        <rFont val="Times New Roman"/>
        <family val="1"/>
      </rPr>
      <t>Arbeidsgeschillenwet</t>
    </r>
  </si>
  <si>
    <r>
      <t>·</t>
    </r>
    <r>
      <rPr>
        <sz val="7"/>
        <rFont val="Times New Roman"/>
        <family val="1"/>
      </rPr>
      <t xml:space="preserve">         </t>
    </r>
    <r>
      <rPr>
        <sz val="12"/>
        <rFont val="Times New Roman"/>
        <family val="1"/>
      </rPr>
      <t>Arbeidsbemiddelingswet 2017</t>
    </r>
  </si>
  <si>
    <r>
      <t>·</t>
    </r>
    <r>
      <rPr>
        <sz val="7"/>
        <rFont val="Times New Roman"/>
        <family val="1"/>
      </rPr>
      <t xml:space="preserve">         </t>
    </r>
    <r>
      <rPr>
        <sz val="12"/>
        <rFont val="Times New Roman"/>
        <family val="1"/>
      </rPr>
      <t>Wet Ter Beschikking Stellen Arbeidskrachten door Intermediairs 2018</t>
    </r>
  </si>
  <si>
    <r>
      <t>·</t>
    </r>
    <r>
      <rPr>
        <sz val="7"/>
        <rFont val="Times New Roman"/>
        <family val="1"/>
      </rPr>
      <t xml:space="preserve">         </t>
    </r>
    <r>
      <rPr>
        <sz val="12"/>
        <rFont val="Times New Roman"/>
        <family val="1"/>
      </rPr>
      <t>Ontslagwet 2018</t>
    </r>
  </si>
  <si>
    <r>
      <t>·</t>
    </r>
    <r>
      <rPr>
        <sz val="7"/>
        <rFont val="Times New Roman"/>
        <family val="1"/>
      </rPr>
      <t xml:space="preserve">         </t>
    </r>
    <r>
      <rPr>
        <sz val="12"/>
        <rFont val="Times New Roman"/>
        <family val="1"/>
      </rPr>
      <t>Wet Werkvergunning Vreemdelingen</t>
    </r>
  </si>
  <si>
    <r>
      <t>·</t>
    </r>
    <r>
      <rPr>
        <sz val="7"/>
        <rFont val="Times New Roman"/>
        <family val="1"/>
      </rPr>
      <t xml:space="preserve">         </t>
    </r>
    <r>
      <rPr>
        <sz val="12"/>
        <rFont val="Times New Roman"/>
        <family val="1"/>
      </rPr>
      <t>Wet Bekwame Burgers Caricom 2006</t>
    </r>
  </si>
  <si>
    <r>
      <t>·</t>
    </r>
    <r>
      <rPr>
        <sz val="7"/>
        <rFont val="Times New Roman"/>
        <family val="1"/>
      </rPr>
      <t xml:space="preserve">         </t>
    </r>
    <r>
      <rPr>
        <sz val="12"/>
        <rFont val="Times New Roman"/>
        <family val="1"/>
      </rPr>
      <t>Wet Minimumloon</t>
    </r>
  </si>
  <si>
    <r>
      <t>·</t>
    </r>
    <r>
      <rPr>
        <sz val="7"/>
        <rFont val="Times New Roman"/>
        <family val="1"/>
      </rPr>
      <t xml:space="preserve">         </t>
    </r>
    <r>
      <rPr>
        <sz val="12"/>
        <rFont val="Times New Roman"/>
        <family val="1"/>
      </rPr>
      <t>Wet Algemeen Pensioen</t>
    </r>
  </si>
  <si>
    <r>
      <t>·</t>
    </r>
    <r>
      <rPr>
        <sz val="7"/>
        <rFont val="Times New Roman"/>
        <family val="1"/>
      </rPr>
      <t xml:space="preserve">         </t>
    </r>
    <r>
      <rPr>
        <sz val="12"/>
        <rFont val="Times New Roman"/>
        <family val="1"/>
      </rPr>
      <t>Wet Arbeidsbescherming Gezin</t>
    </r>
  </si>
  <si>
    <r>
      <t>·</t>
    </r>
    <r>
      <rPr>
        <sz val="7"/>
        <rFont val="Times New Roman"/>
        <family val="1"/>
      </rPr>
      <t xml:space="preserve">         </t>
    </r>
    <r>
      <rPr>
        <sz val="12"/>
        <rFont val="Times New Roman"/>
        <family val="1"/>
      </rPr>
      <t>Wet Nationale Basiszorgverzekering</t>
    </r>
  </si>
  <si>
    <r>
      <t>·</t>
    </r>
    <r>
      <rPr>
        <sz val="7"/>
        <rFont val="Times New Roman"/>
        <family val="1"/>
      </rPr>
      <t xml:space="preserve">         </t>
    </r>
    <r>
      <rPr>
        <sz val="12"/>
        <rFont val="Times New Roman"/>
        <family val="1"/>
      </rPr>
      <t>Wetboek van Strafrecht</t>
    </r>
  </si>
  <si>
    <r>
      <t>·</t>
    </r>
    <r>
      <rPr>
        <sz val="7"/>
        <rFont val="Times New Roman"/>
        <family val="1"/>
      </rPr>
      <t xml:space="preserve">         </t>
    </r>
    <r>
      <rPr>
        <sz val="12"/>
        <rFont val="Times New Roman"/>
        <family val="1"/>
      </rPr>
      <t>Wetboek van Koophandel</t>
    </r>
  </si>
  <si>
    <r>
      <t>·</t>
    </r>
    <r>
      <rPr>
        <sz val="7"/>
        <rFont val="Times New Roman"/>
        <family val="1"/>
      </rPr>
      <t xml:space="preserve">         </t>
    </r>
    <r>
      <rPr>
        <sz val="12"/>
        <rFont val="Times New Roman"/>
        <family val="1"/>
      </rPr>
      <t>Surinaams Burgerlijk Wetboek</t>
    </r>
  </si>
  <si>
    <t xml:space="preserve">With the entry of the new Civil Code (NBW, 2025, Article 31), there are no exceptions. </t>
  </si>
  <si>
    <t>With the entry of the new Civil Code (NBW, 2025, Article 251)</t>
  </si>
  <si>
    <t>·         Surinaams Burgerlijk Wetboek.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</si>
</sst>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6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u/>
      <sz val="12"/>
      <color theme="11"/>
      <name val="Calibri"/>
      <family val="2"/>
      <scheme val="minor"/>
    </font>
    <font>
      <sz val="10"/>
      <color rgb="FF000000"/>
      <name val="Times New Roman"/>
      <family val="1"/>
    </font>
    <font>
      <b/>
      <sz val="10"/>
      <name val="Times New Roman"/>
      <family val="1"/>
    </font>
    <font>
      <sz val="12"/>
      <color theme="1"/>
      <name val="Times New Roman"/>
      <family val="1"/>
    </font>
    <font>
      <b/>
      <sz val="12"/>
      <color theme="1"/>
      <name val="Calibri"/>
      <family val="2"/>
      <scheme val="minor"/>
    </font>
    <font>
      <b/>
      <sz val="12"/>
      <color theme="1"/>
      <name val="Times New Roman"/>
      <family val="1"/>
    </font>
    <font>
      <sz val="12"/>
      <name val="Times New Roman"/>
      <family val="1"/>
    </font>
    <font>
      <sz val="10"/>
      <name val="Times New Roman"/>
      <family val="1"/>
    </font>
    <font>
      <b/>
      <sz val="8"/>
      <color theme="1"/>
      <name val="Arial"/>
      <family val="2"/>
    </font>
    <font>
      <b/>
      <sz val="10"/>
      <color rgb="FF000000"/>
      <name val="Times New Roman"/>
      <family val="1"/>
    </font>
    <font>
      <sz val="10"/>
      <color theme="1"/>
      <name val="Calibri"/>
      <family val="2"/>
      <scheme val="minor"/>
    </font>
    <font>
      <sz val="11"/>
      <name val="Times New Roman"/>
      <family val="1"/>
    </font>
    <font>
      <u/>
      <sz val="11"/>
      <color theme="10"/>
      <name val="Calibri"/>
      <family val="2"/>
    </font>
    <font>
      <sz val="10"/>
      <name val="Arial"/>
      <family val="2"/>
    </font>
    <font>
      <b/>
      <sz val="10"/>
      <color theme="0"/>
      <name val="Arial"/>
      <family val="2"/>
    </font>
    <font>
      <sz val="8"/>
      <name val="Arial"/>
      <family val="2"/>
    </font>
    <font>
      <vertAlign val="superscript"/>
      <sz val="8"/>
      <name val="Arial"/>
      <family val="2"/>
    </font>
    <font>
      <b/>
      <sz val="8"/>
      <name val="Arial"/>
      <family val="2"/>
    </font>
    <font>
      <sz val="8"/>
      <color rgb="FF010205"/>
      <name val="Arial"/>
      <family val="2"/>
    </font>
    <font>
      <b/>
      <vertAlign val="superscript"/>
      <sz val="8"/>
      <name val="Arial"/>
      <family val="2"/>
    </font>
    <font>
      <sz val="8"/>
      <name val="Arial"/>
      <family val="2"/>
      <charset val="162"/>
    </font>
    <font>
      <vertAlign val="superscript"/>
      <sz val="10"/>
      <name val="Arial"/>
      <family val="2"/>
    </font>
    <font>
      <b/>
      <sz val="10"/>
      <color theme="1"/>
      <name val="Calibri"/>
      <family val="2"/>
      <scheme val="minor"/>
    </font>
    <font>
      <sz val="10"/>
      <name val="Calibri"/>
      <family val="2"/>
      <scheme val="minor"/>
    </font>
    <font>
      <b/>
      <sz val="10"/>
      <color theme="0"/>
      <name val="Times New Roman"/>
      <family val="1"/>
    </font>
    <font>
      <sz val="8"/>
      <name val="Times New Roman"/>
      <family val="1"/>
    </font>
    <font>
      <b/>
      <sz val="8"/>
      <name val="Times New Roman"/>
      <family val="1"/>
    </font>
    <font>
      <vertAlign val="superscript"/>
      <sz val="8"/>
      <name val="Times New Roman"/>
      <family val="1"/>
    </font>
    <font>
      <sz val="8"/>
      <color rgb="FF010205"/>
      <name val="Times New Roman"/>
      <family val="1"/>
    </font>
    <font>
      <sz val="12"/>
      <name val="Calibri"/>
      <family val="2"/>
      <scheme val="minor"/>
    </font>
    <font>
      <sz val="9"/>
      <color rgb="FF000000"/>
      <name val="Times New Roman"/>
      <family val="1"/>
    </font>
    <font>
      <b/>
      <sz val="9"/>
      <color rgb="FF000000"/>
      <name val="Times New Roman"/>
      <family val="1"/>
    </font>
    <font>
      <sz val="9.5"/>
      <color rgb="FF000000"/>
      <name val="Times New Roman"/>
      <family val="1"/>
    </font>
    <font>
      <sz val="9"/>
      <color theme="1"/>
      <name val="Times New Roman"/>
      <family val="1"/>
    </font>
    <font>
      <sz val="12"/>
      <color theme="1"/>
      <name val="Calibri"/>
      <family val="2"/>
      <scheme val="minor"/>
    </font>
    <font>
      <i/>
      <sz val="12"/>
      <color theme="1"/>
      <name val="Calibri"/>
      <family val="2"/>
      <scheme val="minor"/>
    </font>
    <font>
      <b/>
      <i/>
      <sz val="10"/>
      <name val="Times New Roman"/>
      <family val="1"/>
    </font>
    <font>
      <b/>
      <sz val="11"/>
      <name val="Times New Roman"/>
      <family val="1"/>
    </font>
    <font>
      <b/>
      <sz val="16"/>
      <name val="Calibri"/>
      <family val="2"/>
      <scheme val="minor"/>
    </font>
    <font>
      <b/>
      <sz val="10"/>
      <name val="Calibri"/>
      <family val="2"/>
      <scheme val="minor"/>
    </font>
    <font>
      <b/>
      <sz val="11"/>
      <name val="Calibri"/>
      <family val="2"/>
      <scheme val="minor"/>
    </font>
    <font>
      <b/>
      <sz val="12"/>
      <name val="Calibri"/>
      <family val="2"/>
      <scheme val="minor"/>
    </font>
    <font>
      <u/>
      <sz val="10"/>
      <name val="Times New Roman"/>
      <family val="1"/>
    </font>
    <font>
      <u/>
      <sz val="11"/>
      <name val="Calibri"/>
      <family val="2"/>
    </font>
    <font>
      <u/>
      <sz val="10"/>
      <name val="Calibri"/>
      <family val="2"/>
    </font>
    <font>
      <b/>
      <sz val="12"/>
      <name val="Times New Roman"/>
      <family val="1"/>
    </font>
    <font>
      <b/>
      <sz val="8"/>
      <color theme="1"/>
      <name val="Times New Roman"/>
      <family val="1"/>
    </font>
    <font>
      <b/>
      <sz val="8"/>
      <color rgb="FF000000"/>
      <name val="Times New Roman"/>
      <family val="1"/>
    </font>
    <font>
      <b/>
      <sz val="9"/>
      <color theme="1"/>
      <name val="Times New Roman"/>
      <family val="1"/>
    </font>
    <font>
      <sz val="8"/>
      <color theme="1"/>
      <name val="Times New Roman"/>
      <family val="1"/>
    </font>
    <font>
      <u/>
      <sz val="11"/>
      <color theme="10"/>
      <name val="Times New Roman"/>
      <family val="1"/>
    </font>
    <font>
      <sz val="11"/>
      <color theme="1"/>
      <name val="Times New Roman"/>
      <family val="1"/>
    </font>
    <font>
      <u/>
      <sz val="12"/>
      <name val="Times New Roman"/>
      <family val="1"/>
    </font>
    <font>
      <sz val="12"/>
      <name val="Symbol"/>
      <family val="1"/>
      <charset val="2"/>
    </font>
    <font>
      <sz val="7"/>
      <name val="Times New Roman"/>
      <family val="1"/>
    </font>
    <font>
      <sz val="11"/>
      <name val="Calibri"/>
      <family val="2"/>
      <scheme val="minor"/>
    </font>
    <font>
      <sz val="9"/>
      <name val="Times New Roman"/>
      <family val="1"/>
    </font>
    <font>
      <i/>
      <sz val="9"/>
      <name val="Times New Roman"/>
      <family val="1"/>
    </font>
    <font>
      <sz val="12"/>
      <color rgb="FFFF33CC"/>
      <name val="Times New Roman"/>
      <family val="1"/>
    </font>
  </fonts>
  <fills count="22">
    <fill>
      <patternFill patternType="none"/>
    </fill>
    <fill>
      <patternFill patternType="gray125"/>
    </fill>
    <fill>
      <patternFill patternType="solid">
        <fgColor rgb="FFFFFF00"/>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theme="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6"/>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8"/>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25">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7" fillId="0" borderId="0"/>
    <xf numFmtId="0" fontId="3" fillId="0" borderId="0"/>
    <xf numFmtId="0" fontId="18"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0" fillId="0" borderId="0" applyFont="0" applyFill="0" applyBorder="0" applyAlignment="0" applyProtection="0"/>
  </cellStyleXfs>
  <cellXfs count="745">
    <xf numFmtId="0" fontId="0" fillId="0" borderId="0" xfId="0"/>
    <xf numFmtId="0" fontId="0" fillId="0" borderId="1" xfId="0" applyBorder="1"/>
    <xf numFmtId="0" fontId="4" fillId="0" borderId="1" xfId="0" applyFont="1" applyBorder="1"/>
    <xf numFmtId="0" fontId="0" fillId="0" borderId="0" xfId="0" applyAlignment="1">
      <alignment vertical="center"/>
    </xf>
    <xf numFmtId="0" fontId="4" fillId="0" borderId="1" xfId="0" applyFont="1" applyBorder="1" applyAlignment="1">
      <alignment wrapText="1"/>
    </xf>
    <xf numFmtId="0" fontId="9" fillId="0" borderId="1" xfId="0" applyFont="1" applyBorder="1" applyAlignment="1">
      <alignment horizontal="center" vertical="top" wrapText="1"/>
    </xf>
    <xf numFmtId="0" fontId="9" fillId="0" borderId="1" xfId="0" applyFont="1" applyBorder="1" applyAlignment="1">
      <alignment wrapText="1"/>
    </xf>
    <xf numFmtId="0" fontId="0" fillId="0" borderId="0" xfId="0" applyAlignment="1">
      <alignment wrapText="1"/>
    </xf>
    <xf numFmtId="0" fontId="0" fillId="0" borderId="0" xfId="0" applyAlignment="1">
      <alignment horizontal="center"/>
    </xf>
    <xf numFmtId="0" fontId="4" fillId="0" borderId="0" xfId="0" applyFont="1"/>
    <xf numFmtId="0" fontId="4" fillId="0" borderId="1" xfId="0" applyFont="1" applyBorder="1" applyAlignment="1">
      <alignment horizontal="center"/>
    </xf>
    <xf numFmtId="0" fontId="0" fillId="0" borderId="5" xfId="0" applyBorder="1"/>
    <xf numFmtId="0" fontId="0" fillId="0" borderId="1" xfId="0" applyBorder="1" applyAlignment="1">
      <alignment horizontal="center"/>
    </xf>
    <xf numFmtId="0" fontId="7" fillId="0" borderId="1" xfId="0" applyFont="1" applyBorder="1" applyAlignment="1">
      <alignment horizontal="center"/>
    </xf>
    <xf numFmtId="0" fontId="9" fillId="0" borderId="1" xfId="0" applyFont="1" applyBorder="1" applyAlignment="1">
      <alignment horizontal="justify" vertical="top" wrapText="1"/>
    </xf>
    <xf numFmtId="0" fontId="11" fillId="0" borderId="0" xfId="0" applyFont="1" applyAlignment="1">
      <alignment vertical="top" wrapText="1"/>
    </xf>
    <xf numFmtId="0" fontId="12" fillId="0" borderId="0" xfId="0" applyFont="1" applyAlignment="1">
      <alignment horizontal="left" vertical="top"/>
    </xf>
    <xf numFmtId="0" fontId="11" fillId="0" borderId="1" xfId="0" applyFont="1" applyBorder="1" applyAlignment="1">
      <alignment horizontal="center"/>
    </xf>
    <xf numFmtId="0" fontId="7" fillId="0" borderId="1" xfId="0" applyFont="1" applyBorder="1" applyAlignment="1">
      <alignment horizontal="right" wrapText="1"/>
    </xf>
    <xf numFmtId="0" fontId="4" fillId="0" borderId="1" xfId="0" applyFont="1" applyBorder="1" applyAlignment="1">
      <alignment horizontal="right"/>
    </xf>
    <xf numFmtId="0" fontId="4" fillId="0" borderId="1" xfId="0" applyFont="1" applyBorder="1" applyAlignment="1">
      <alignment horizontal="right" wrapText="1"/>
    </xf>
    <xf numFmtId="16" fontId="7" fillId="0" borderId="1" xfId="0" quotePrefix="1" applyNumberFormat="1" applyFont="1" applyBorder="1" applyAlignment="1">
      <alignment horizontal="right" wrapText="1"/>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2" fontId="4" fillId="0" borderId="1" xfId="0" applyNumberFormat="1" applyFont="1" applyBorder="1"/>
    <xf numFmtId="0" fontId="5" fillId="0" borderId="1" xfId="0" applyFont="1" applyBorder="1"/>
    <xf numFmtId="0" fontId="21" fillId="0" borderId="13" xfId="0" applyFont="1" applyBorder="1" applyAlignment="1">
      <alignment vertical="center" wrapText="1"/>
    </xf>
    <xf numFmtId="0" fontId="21" fillId="0" borderId="13" xfId="0" applyFont="1" applyBorder="1" applyAlignment="1">
      <alignment vertical="center"/>
    </xf>
    <xf numFmtId="0" fontId="21" fillId="0" borderId="0" xfId="0" applyFont="1" applyAlignment="1">
      <alignment horizontal="right" vertical="center" wrapText="1"/>
    </xf>
    <xf numFmtId="0" fontId="21" fillId="0" borderId="0" xfId="0" applyFont="1"/>
    <xf numFmtId="0" fontId="21" fillId="0" borderId="9" xfId="0" applyFont="1" applyBorder="1"/>
    <xf numFmtId="0" fontId="23" fillId="0" borderId="0" xfId="0" applyFont="1" applyAlignment="1">
      <alignment horizontal="right" vertical="center" wrapText="1"/>
    </xf>
    <xf numFmtId="0" fontId="21" fillId="0" borderId="12" xfId="0" applyFont="1" applyBorder="1" applyAlignment="1">
      <alignment horizontal="right" vertical="center" wrapText="1"/>
    </xf>
    <xf numFmtId="0" fontId="23" fillId="0" borderId="13" xfId="0" applyFont="1" applyBorder="1" applyAlignment="1">
      <alignment vertical="center"/>
    </xf>
    <xf numFmtId="0" fontId="23" fillId="0" borderId="6" xfId="0" applyFont="1" applyBorder="1"/>
    <xf numFmtId="0" fontId="21" fillId="0" borderId="10" xfId="0" applyFont="1" applyBorder="1" applyAlignment="1">
      <alignment horizontal="right" vertical="center" wrapText="1"/>
    </xf>
    <xf numFmtId="0" fontId="23" fillId="0" borderId="13" xfId="0" applyFont="1" applyBorder="1" applyAlignment="1">
      <alignment horizontal="left" vertical="center"/>
    </xf>
    <xf numFmtId="164" fontId="24" fillId="0" borderId="0" xfId="69" applyNumberFormat="1" applyFont="1" applyAlignment="1">
      <alignment horizontal="right" vertical="top"/>
    </xf>
    <xf numFmtId="164" fontId="24" fillId="0" borderId="0" xfId="70" applyNumberFormat="1" applyFont="1" applyAlignment="1">
      <alignment horizontal="right" vertical="top"/>
    </xf>
    <xf numFmtId="164" fontId="24" fillId="0" borderId="0" xfId="71" applyNumberFormat="1" applyFont="1" applyAlignment="1">
      <alignment horizontal="right" vertical="top"/>
    </xf>
    <xf numFmtId="165" fontId="24" fillId="0" borderId="9" xfId="72" applyNumberFormat="1" applyFont="1" applyBorder="1" applyAlignment="1">
      <alignment horizontal="right" vertical="top"/>
    </xf>
    <xf numFmtId="0" fontId="21" fillId="0" borderId="13" xfId="0" applyFont="1" applyBorder="1" applyAlignment="1">
      <alignment horizontal="left" vertical="center"/>
    </xf>
    <xf numFmtId="0" fontId="21" fillId="0" borderId="13" xfId="0" applyFont="1" applyBorder="1" applyAlignment="1">
      <alignment horizontal="left" vertical="center" wrapText="1"/>
    </xf>
    <xf numFmtId="164" fontId="24" fillId="0" borderId="0" xfId="73" applyNumberFormat="1" applyFont="1" applyAlignment="1">
      <alignment horizontal="right" vertical="top"/>
    </xf>
    <xf numFmtId="164" fontId="24" fillId="0" borderId="0" xfId="74" applyNumberFormat="1" applyFont="1" applyAlignment="1">
      <alignment horizontal="right" vertical="top"/>
    </xf>
    <xf numFmtId="164" fontId="24" fillId="0" borderId="0" xfId="75" applyNumberFormat="1" applyFont="1" applyAlignment="1">
      <alignment horizontal="right" vertical="top"/>
    </xf>
    <xf numFmtId="165" fontId="24" fillId="0" borderId="9" xfId="76" applyNumberFormat="1" applyFont="1" applyBorder="1" applyAlignment="1">
      <alignment horizontal="right" vertical="top"/>
    </xf>
    <xf numFmtId="0" fontId="21" fillId="0" borderId="9" xfId="0" applyFont="1" applyBorder="1" applyAlignment="1">
      <alignment horizontal="right" vertical="center" wrapText="1"/>
    </xf>
    <xf numFmtId="165" fontId="24" fillId="0" borderId="9" xfId="80" applyNumberFormat="1" applyFont="1" applyBorder="1" applyAlignment="1">
      <alignment horizontal="right" vertical="top"/>
    </xf>
    <xf numFmtId="165" fontId="24" fillId="0" borderId="9" xfId="84" applyNumberFormat="1" applyFont="1" applyBorder="1" applyAlignment="1">
      <alignment horizontal="right" vertical="top"/>
    </xf>
    <xf numFmtId="49" fontId="21" fillId="0" borderId="13" xfId="0" applyNumberFormat="1" applyFont="1" applyBorder="1" applyAlignment="1">
      <alignment horizontal="left" vertical="center"/>
    </xf>
    <xf numFmtId="0" fontId="19" fillId="0" borderId="12" xfId="0" applyFont="1" applyBorder="1" applyAlignment="1">
      <alignment horizontal="center" wrapText="1"/>
    </xf>
    <xf numFmtId="0" fontId="21" fillId="0" borderId="12" xfId="0" applyFont="1" applyBorder="1" applyAlignment="1">
      <alignment vertical="center" wrapText="1"/>
    </xf>
    <xf numFmtId="3" fontId="24" fillId="0" borderId="9" xfId="89" applyNumberFormat="1" applyFont="1" applyBorder="1" applyAlignment="1">
      <alignment horizontal="right" vertical="top"/>
    </xf>
    <xf numFmtId="3" fontId="24" fillId="0" borderId="9" xfId="94" applyNumberFormat="1" applyFont="1" applyBorder="1" applyAlignment="1">
      <alignment horizontal="right" vertical="top"/>
    </xf>
    <xf numFmtId="0" fontId="21" fillId="0" borderId="9" xfId="0" applyFont="1" applyBorder="1" applyAlignment="1">
      <alignment horizontal="right" vertical="center"/>
    </xf>
    <xf numFmtId="0" fontId="21" fillId="0" borderId="13" xfId="0" applyFont="1" applyBorder="1" applyAlignment="1">
      <alignment horizontal="left" vertical="center" indent="1"/>
    </xf>
    <xf numFmtId="3" fontId="24" fillId="0" borderId="9" xfId="99" applyNumberFormat="1" applyFont="1" applyBorder="1" applyAlignment="1">
      <alignment horizontal="right" vertical="top"/>
    </xf>
    <xf numFmtId="3" fontId="24" fillId="0" borderId="9" xfId="104" applyNumberFormat="1" applyFont="1" applyBorder="1" applyAlignment="1">
      <alignment horizontal="right" vertical="top"/>
    </xf>
    <xf numFmtId="0" fontId="23" fillId="0" borderId="12" xfId="5" applyFont="1" applyBorder="1" applyAlignment="1">
      <alignment horizontal="center"/>
    </xf>
    <xf numFmtId="0" fontId="23" fillId="0" borderId="11" xfId="0" applyFont="1" applyBorder="1" applyAlignment="1">
      <alignment horizontal="center" vertical="center" wrapText="1"/>
    </xf>
    <xf numFmtId="165" fontId="24" fillId="0" borderId="9" xfId="108" applyNumberFormat="1" applyFont="1" applyBorder="1" applyAlignment="1">
      <alignment horizontal="right" vertical="top"/>
    </xf>
    <xf numFmtId="165" fontId="24" fillId="0" borderId="9" xfId="112" applyNumberFormat="1" applyFont="1" applyBorder="1" applyAlignment="1">
      <alignment horizontal="right" vertical="top"/>
    </xf>
    <xf numFmtId="0" fontId="21" fillId="0" borderId="13" xfId="0" applyFont="1" applyBorder="1" applyAlignment="1">
      <alignment horizontal="left" vertical="center" indent="2"/>
    </xf>
    <xf numFmtId="0" fontId="0" fillId="5" borderId="0" xfId="0" applyFill="1"/>
    <xf numFmtId="0" fontId="0" fillId="0" borderId="0" xfId="0" applyAlignment="1">
      <alignment vertical="center" wrapText="1"/>
    </xf>
    <xf numFmtId="0" fontId="15" fillId="0" borderId="0" xfId="0" applyFont="1"/>
    <xf numFmtId="0" fontId="0" fillId="14" borderId="0" xfId="0" applyFill="1"/>
    <xf numFmtId="0" fontId="16" fillId="0" borderId="0" xfId="0" applyFont="1"/>
    <xf numFmtId="0" fontId="31" fillId="0" borderId="1" xfId="5" applyFont="1" applyBorder="1" applyAlignment="1">
      <alignment vertical="center"/>
    </xf>
    <xf numFmtId="0" fontId="31" fillId="0" borderId="1" xfId="5" applyFont="1" applyBorder="1" applyAlignment="1">
      <alignment horizontal="right" vertical="center"/>
    </xf>
    <xf numFmtId="0" fontId="32" fillId="0" borderId="1" xfId="5" applyFont="1" applyBorder="1" applyAlignment="1">
      <alignment vertical="center"/>
    </xf>
    <xf numFmtId="164" fontId="34" fillId="0" borderId="1" xfId="9" applyNumberFormat="1" applyFont="1" applyBorder="1" applyAlignment="1">
      <alignment horizontal="right" vertical="top"/>
    </xf>
    <xf numFmtId="164" fontId="34" fillId="0" borderId="1" xfId="10" applyNumberFormat="1" applyFont="1" applyBorder="1" applyAlignment="1">
      <alignment horizontal="right" vertical="top"/>
    </xf>
    <xf numFmtId="164" fontId="34" fillId="0" borderId="1" xfId="11" applyNumberFormat="1" applyFont="1" applyBorder="1" applyAlignment="1">
      <alignment horizontal="right" vertical="top"/>
    </xf>
    <xf numFmtId="165" fontId="34" fillId="0" borderId="1" xfId="12" applyNumberFormat="1" applyFont="1" applyBorder="1" applyAlignment="1">
      <alignment horizontal="right" vertical="top"/>
    </xf>
    <xf numFmtId="0" fontId="31" fillId="0" borderId="1" xfId="5" applyFont="1" applyBorder="1"/>
    <xf numFmtId="164" fontId="34" fillId="0" borderId="1" xfId="13" applyNumberFormat="1" applyFont="1" applyBorder="1" applyAlignment="1">
      <alignment horizontal="right" vertical="top"/>
    </xf>
    <xf numFmtId="164" fontId="34" fillId="0" borderId="1" xfId="14" applyNumberFormat="1" applyFont="1" applyBorder="1" applyAlignment="1">
      <alignment horizontal="right" vertical="top"/>
    </xf>
    <xf numFmtId="164" fontId="34" fillId="0" borderId="1" xfId="15" applyNumberFormat="1" applyFont="1" applyBorder="1" applyAlignment="1">
      <alignment horizontal="right" vertical="top"/>
    </xf>
    <xf numFmtId="165" fontId="34" fillId="0" borderId="1" xfId="16" applyNumberFormat="1" applyFont="1" applyBorder="1" applyAlignment="1">
      <alignment horizontal="right" vertical="top"/>
    </xf>
    <xf numFmtId="0" fontId="31" fillId="0" borderId="1" xfId="0" applyFont="1" applyBorder="1" applyAlignment="1">
      <alignment vertical="center" wrapText="1"/>
    </xf>
    <xf numFmtId="0" fontId="31" fillId="0" borderId="1" xfId="0" applyFont="1" applyBorder="1" applyAlignment="1">
      <alignment vertical="center"/>
    </xf>
    <xf numFmtId="0" fontId="35" fillId="0" borderId="0" xfId="0" applyFont="1"/>
    <xf numFmtId="0" fontId="0" fillId="0" borderId="1" xfId="0" applyBorder="1" applyAlignment="1">
      <alignment wrapText="1"/>
    </xf>
    <xf numFmtId="0" fontId="5" fillId="0" borderId="0" xfId="0" applyFont="1" applyAlignment="1">
      <alignment horizontal="center"/>
    </xf>
    <xf numFmtId="0" fontId="36" fillId="0" borderId="1" xfId="0" applyFont="1" applyBorder="1" applyAlignment="1">
      <alignment horizontal="center"/>
    </xf>
    <xf numFmtId="3" fontId="7" fillId="0" borderId="1" xfId="0" applyNumberFormat="1" applyFont="1" applyBorder="1" applyAlignment="1">
      <alignment horizontal="center"/>
    </xf>
    <xf numFmtId="0" fontId="36" fillId="0" borderId="1" xfId="0" applyFont="1" applyBorder="1" applyAlignment="1">
      <alignment horizontal="right"/>
    </xf>
    <xf numFmtId="3" fontId="36" fillId="0" borderId="1" xfId="0" applyNumberFormat="1" applyFont="1" applyBorder="1" applyAlignment="1">
      <alignment horizontal="right"/>
    </xf>
    <xf numFmtId="0" fontId="36" fillId="0" borderId="1" xfId="0" applyFont="1" applyBorder="1"/>
    <xf numFmtId="3" fontId="36" fillId="0" borderId="1" xfId="0" applyNumberFormat="1" applyFont="1" applyBorder="1"/>
    <xf numFmtId="3" fontId="36" fillId="7" borderId="1" xfId="0" applyNumberFormat="1" applyFont="1" applyFill="1" applyBorder="1" applyAlignment="1">
      <alignment horizontal="right"/>
    </xf>
    <xf numFmtId="0" fontId="36" fillId="7" borderId="1" xfId="0" applyFont="1" applyFill="1" applyBorder="1" applyAlignment="1">
      <alignment horizontal="right"/>
    </xf>
    <xf numFmtId="0" fontId="5" fillId="0" borderId="4" xfId="0" applyFont="1" applyBorder="1"/>
    <xf numFmtId="0" fontId="5" fillId="0" borderId="5"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4" fillId="0" borderId="13" xfId="0" applyFont="1" applyBorder="1"/>
    <xf numFmtId="0" fontId="4" fillId="0" borderId="9" xfId="0" applyFont="1" applyBorder="1"/>
    <xf numFmtId="0" fontId="4" fillId="0" borderId="6" xfId="0" applyFont="1" applyBorder="1"/>
    <xf numFmtId="0" fontId="4" fillId="0" borderId="4" xfId="0" applyFont="1" applyBorder="1"/>
    <xf numFmtId="0" fontId="4" fillId="0" borderId="5" xfId="0" applyFont="1" applyBorder="1"/>
    <xf numFmtId="0" fontId="14" fillId="0" borderId="0" xfId="0" applyFont="1"/>
    <xf numFmtId="0" fontId="5" fillId="0" borderId="0" xfId="0" applyFont="1"/>
    <xf numFmtId="0" fontId="7" fillId="0" borderId="1" xfId="0" applyFont="1" applyBorder="1" applyAlignment="1">
      <alignment vertical="top" wrapText="1"/>
    </xf>
    <xf numFmtId="3" fontId="4" fillId="0" borderId="1" xfId="0" applyNumberFormat="1" applyFont="1" applyBorder="1"/>
    <xf numFmtId="0" fontId="7" fillId="0" borderId="1" xfId="0" applyFont="1" applyBorder="1" applyAlignment="1">
      <alignment horizontal="right"/>
    </xf>
    <xf numFmtId="3" fontId="7" fillId="0" borderId="1" xfId="0" applyNumberFormat="1" applyFont="1" applyBorder="1" applyAlignment="1">
      <alignment horizontal="right"/>
    </xf>
    <xf numFmtId="0" fontId="7" fillId="0" borderId="1" xfId="0" applyFont="1" applyBorder="1"/>
    <xf numFmtId="3" fontId="7" fillId="0" borderId="1" xfId="0" applyNumberFormat="1" applyFont="1" applyBorder="1"/>
    <xf numFmtId="0" fontId="7" fillId="0" borderId="1" xfId="0" applyFont="1" applyBorder="1" applyAlignment="1">
      <alignment wrapText="1"/>
    </xf>
    <xf numFmtId="3" fontId="7" fillId="0" borderId="0" xfId="0" applyNumberFormat="1" applyFont="1" applyAlignment="1">
      <alignment horizontal="right"/>
    </xf>
    <xf numFmtId="0" fontId="5" fillId="0" borderId="0" xfId="0" applyFont="1" applyAlignment="1">
      <alignment wrapText="1"/>
    </xf>
    <xf numFmtId="0" fontId="1" fillId="0" borderId="1" xfId="0" applyFont="1" applyBorder="1"/>
    <xf numFmtId="0" fontId="1" fillId="5" borderId="0" xfId="0" applyFont="1" applyFill="1"/>
    <xf numFmtId="0" fontId="38" fillId="5" borderId="0" xfId="0" applyFont="1" applyFill="1" applyAlignment="1">
      <alignment horizontal="center"/>
    </xf>
    <xf numFmtId="0" fontId="15" fillId="5" borderId="1" xfId="0" applyFont="1" applyFill="1" applyBorder="1" applyAlignment="1">
      <alignment horizontal="center" vertical="center" textRotation="90" wrapText="1"/>
    </xf>
    <xf numFmtId="0" fontId="15" fillId="5" borderId="1" xfId="0" applyFont="1" applyFill="1" applyBorder="1" applyAlignment="1">
      <alignment horizontal="center" vertical="center" wrapText="1"/>
    </xf>
    <xf numFmtId="0" fontId="5" fillId="0" borderId="14" xfId="0" applyFont="1" applyBorder="1" applyAlignment="1">
      <alignment horizontal="center"/>
    </xf>
    <xf numFmtId="0" fontId="38" fillId="5" borderId="1" xfId="0" applyFont="1" applyFill="1" applyBorder="1" applyAlignment="1">
      <alignment horizontal="center"/>
    </xf>
    <xf numFmtId="16" fontId="36" fillId="0" borderId="1" xfId="0" quotePrefix="1" applyNumberFormat="1" applyFont="1" applyBorder="1" applyAlignment="1">
      <alignment horizontal="center"/>
    </xf>
    <xf numFmtId="0" fontId="36" fillId="0" borderId="2" xfId="0" applyFont="1" applyBorder="1"/>
    <xf numFmtId="3" fontId="36" fillId="0" borderId="2" xfId="0" applyNumberFormat="1" applyFont="1" applyBorder="1"/>
    <xf numFmtId="3" fontId="39" fillId="0" borderId="1" xfId="0" applyNumberFormat="1" applyFont="1" applyBorder="1" applyAlignment="1">
      <alignment horizontal="right"/>
    </xf>
    <xf numFmtId="0" fontId="39" fillId="0" borderId="1" xfId="0" applyFont="1" applyBorder="1" applyAlignment="1">
      <alignment horizontal="right"/>
    </xf>
    <xf numFmtId="0" fontId="7" fillId="0" borderId="4" xfId="0" applyFont="1" applyBorder="1"/>
    <xf numFmtId="0" fontId="4" fillId="5" borderId="4" xfId="0" applyFont="1" applyFill="1" applyBorder="1"/>
    <xf numFmtId="0" fontId="7" fillId="5" borderId="1" xfId="0" applyFont="1" applyFill="1" applyBorder="1" applyAlignment="1">
      <alignment horizontal="center" vertical="top"/>
    </xf>
    <xf numFmtId="0" fontId="7" fillId="5" borderId="1" xfId="0" applyFont="1" applyFill="1" applyBorder="1" applyAlignment="1">
      <alignment vertical="top"/>
    </xf>
    <xf numFmtId="0" fontId="7" fillId="5" borderId="1" xfId="0" applyFont="1" applyFill="1" applyBorder="1" applyAlignment="1">
      <alignment horizontal="center"/>
    </xf>
    <xf numFmtId="0" fontId="31" fillId="0" borderId="0" xfId="5" applyFont="1" applyAlignment="1">
      <alignment horizontal="center" wrapText="1"/>
    </xf>
    <xf numFmtId="0" fontId="31" fillId="0" borderId="0" xfId="5" applyFont="1" applyAlignment="1">
      <alignment horizontal="right" vertical="center"/>
    </xf>
    <xf numFmtId="165" fontId="34" fillId="0" borderId="0" xfId="12" applyNumberFormat="1" applyFont="1" applyAlignment="1">
      <alignment horizontal="right" vertical="top"/>
    </xf>
    <xf numFmtId="0" fontId="31" fillId="0" borderId="0" xfId="5" applyFont="1"/>
    <xf numFmtId="165" fontId="34" fillId="0" borderId="0" xfId="16" applyNumberFormat="1" applyFont="1" applyAlignment="1">
      <alignment horizontal="right" vertical="top"/>
    </xf>
    <xf numFmtId="3" fontId="7" fillId="0" borderId="5" xfId="0" applyNumberFormat="1" applyFont="1" applyBorder="1"/>
    <xf numFmtId="0" fontId="7" fillId="0" borderId="5" xfId="0" applyFont="1" applyBorder="1" applyAlignment="1">
      <alignment horizontal="right"/>
    </xf>
    <xf numFmtId="3" fontId="7" fillId="0" borderId="5" xfId="0" applyNumberFormat="1" applyFont="1" applyBorder="1" applyAlignment="1">
      <alignment horizontal="right"/>
    </xf>
    <xf numFmtId="0" fontId="7" fillId="5" borderId="2" xfId="0" applyFont="1" applyFill="1" applyBorder="1" applyAlignment="1">
      <alignment horizontal="center" vertical="top"/>
    </xf>
    <xf numFmtId="0" fontId="7" fillId="5" borderId="2" xfId="0" applyFont="1" applyFill="1" applyBorder="1" applyAlignment="1">
      <alignment vertical="top"/>
    </xf>
    <xf numFmtId="0" fontId="7" fillId="5" borderId="2" xfId="0" applyFont="1" applyFill="1" applyBorder="1" applyAlignment="1">
      <alignment horizontal="center"/>
    </xf>
    <xf numFmtId="0" fontId="7" fillId="5" borderId="10" xfId="0" applyFont="1" applyFill="1" applyBorder="1" applyAlignment="1">
      <alignment horizontal="center" vertical="top"/>
    </xf>
    <xf numFmtId="0" fontId="7" fillId="5" borderId="11" xfId="0" applyFont="1" applyFill="1" applyBorder="1" applyAlignment="1">
      <alignment horizontal="center"/>
    </xf>
    <xf numFmtId="0" fontId="13" fillId="0" borderId="1" xfId="0" applyFont="1" applyBorder="1" applyAlignment="1">
      <alignment vertical="top" wrapText="1"/>
    </xf>
    <xf numFmtId="0" fontId="29" fillId="0" borderId="1" xfId="0" applyFont="1" applyBorder="1" applyAlignment="1">
      <alignment vertical="top" wrapText="1"/>
    </xf>
    <xf numFmtId="0" fontId="13" fillId="0" borderId="1" xfId="0" applyFont="1" applyBorder="1" applyAlignment="1">
      <alignment horizontal="justify" vertical="top" wrapText="1"/>
    </xf>
    <xf numFmtId="0" fontId="8" fillId="13" borderId="1" xfId="0" applyFont="1" applyFill="1" applyBorder="1" applyAlignment="1">
      <alignment horizontal="center" vertical="top" wrapText="1"/>
    </xf>
    <xf numFmtId="0" fontId="13" fillId="0" borderId="1" xfId="0" applyFont="1" applyBorder="1" applyAlignment="1">
      <alignment horizontal="center" vertical="top" wrapText="1"/>
    </xf>
    <xf numFmtId="0" fontId="13" fillId="0" borderId="6" xfId="0" applyFont="1" applyBorder="1" applyAlignment="1">
      <alignment horizontal="center" vertical="top" wrapText="1"/>
    </xf>
    <xf numFmtId="0" fontId="29" fillId="0" borderId="1" xfId="0" applyFont="1" applyBorder="1" applyAlignment="1">
      <alignment horizontal="center" vertical="top" wrapText="1"/>
    </xf>
    <xf numFmtId="0" fontId="12" fillId="0" borderId="1" xfId="0" applyFont="1" applyBorder="1" applyAlignment="1">
      <alignment horizontal="justify" vertical="top" wrapText="1"/>
    </xf>
    <xf numFmtId="0" fontId="0" fillId="15" borderId="0" xfId="0" applyFill="1"/>
    <xf numFmtId="0" fontId="4" fillId="5" borderId="1" xfId="0" applyFont="1" applyFill="1" applyBorder="1" applyAlignment="1">
      <alignment horizontal="right" wrapText="1"/>
    </xf>
    <xf numFmtId="0" fontId="0" fillId="15" borderId="4" xfId="0" applyFill="1" applyBorder="1"/>
    <xf numFmtId="0" fontId="0" fillId="15" borderId="6" xfId="0" applyFill="1" applyBorder="1"/>
    <xf numFmtId="0" fontId="0" fillId="15" borderId="5" xfId="0" applyFill="1" applyBorder="1"/>
    <xf numFmtId="0" fontId="16" fillId="15" borderId="4" xfId="0" applyFont="1" applyFill="1" applyBorder="1"/>
    <xf numFmtId="0" fontId="16" fillId="15" borderId="6" xfId="0" applyFont="1" applyFill="1" applyBorder="1"/>
    <xf numFmtId="0" fontId="16" fillId="0" borderId="1" xfId="0" applyFont="1" applyBorder="1"/>
    <xf numFmtId="0" fontId="4" fillId="5" borderId="15" xfId="0" applyFont="1" applyFill="1" applyBorder="1" applyAlignment="1">
      <alignment horizontal="center" wrapText="1"/>
    </xf>
    <xf numFmtId="0" fontId="7" fillId="0" borderId="15" xfId="0" applyFont="1" applyBorder="1"/>
    <xf numFmtId="0" fontId="0" fillId="0" borderId="14" xfId="0" applyBorder="1"/>
    <xf numFmtId="0" fontId="0" fillId="0" borderId="7" xfId="0" applyBorder="1"/>
    <xf numFmtId="164" fontId="24" fillId="0" borderId="0" xfId="105" applyNumberFormat="1" applyFont="1" applyAlignment="1">
      <alignment horizontal="right" vertical="top"/>
    </xf>
    <xf numFmtId="165" fontId="24" fillId="0" borderId="0" xfId="106" applyNumberFormat="1" applyFont="1" applyAlignment="1">
      <alignment horizontal="right" vertical="top"/>
    </xf>
    <xf numFmtId="164" fontId="24" fillId="0" borderId="0" xfId="107" applyNumberFormat="1" applyFont="1" applyAlignment="1">
      <alignment horizontal="right" vertical="top"/>
    </xf>
    <xf numFmtId="164" fontId="24" fillId="0" borderId="0" xfId="109" applyNumberFormat="1" applyFont="1" applyAlignment="1">
      <alignment horizontal="right" vertical="top"/>
    </xf>
    <xf numFmtId="165" fontId="24" fillId="0" borderId="0" xfId="110" applyNumberFormat="1" applyFont="1" applyAlignment="1">
      <alignment horizontal="right" vertical="top"/>
    </xf>
    <xf numFmtId="164" fontId="24" fillId="0" borderId="0" xfId="111" applyNumberFormat="1" applyFont="1" applyAlignment="1">
      <alignment horizontal="right" vertical="top"/>
    </xf>
    <xf numFmtId="0" fontId="24" fillId="0" borderId="0" xfId="113" applyFont="1" applyAlignment="1">
      <alignment horizontal="left" vertical="top" wrapText="1"/>
    </xf>
    <xf numFmtId="0" fontId="21" fillId="0" borderId="15" xfId="0" applyFont="1" applyBorder="1" applyAlignment="1">
      <alignment horizontal="left" vertical="center" indent="1"/>
    </xf>
    <xf numFmtId="164" fontId="24" fillId="0" borderId="14" xfId="109" applyNumberFormat="1" applyFont="1" applyBorder="1" applyAlignment="1">
      <alignment horizontal="right" vertical="top"/>
    </xf>
    <xf numFmtId="165" fontId="24" fillId="0" borderId="14" xfId="110" applyNumberFormat="1" applyFont="1" applyBorder="1" applyAlignment="1">
      <alignment horizontal="right" vertical="top"/>
    </xf>
    <xf numFmtId="0" fontId="21" fillId="0" borderId="14" xfId="0" applyFont="1" applyBorder="1"/>
    <xf numFmtId="164" fontId="24" fillId="0" borderId="14" xfId="111" applyNumberFormat="1" applyFont="1" applyBorder="1" applyAlignment="1">
      <alignment horizontal="right" vertical="top"/>
    </xf>
    <xf numFmtId="0" fontId="24" fillId="0" borderId="14" xfId="113" applyFont="1" applyBorder="1" applyAlignment="1">
      <alignment horizontal="left" vertical="top" wrapText="1"/>
    </xf>
    <xf numFmtId="165" fontId="24" fillId="0" borderId="7" xfId="112" applyNumberFormat="1" applyFont="1" applyBorder="1" applyAlignment="1">
      <alignment horizontal="right" vertical="top"/>
    </xf>
    <xf numFmtId="0" fontId="5" fillId="16" borderId="8" xfId="0" quotePrefix="1" applyFont="1" applyFill="1" applyBorder="1"/>
    <xf numFmtId="0" fontId="5" fillId="16" borderId="0" xfId="0" applyFont="1" applyFill="1"/>
    <xf numFmtId="0" fontId="5" fillId="16" borderId="11" xfId="0" applyFont="1" applyFill="1" applyBorder="1"/>
    <xf numFmtId="0" fontId="5" fillId="16" borderId="10" xfId="0" applyFont="1" applyFill="1" applyBorder="1"/>
    <xf numFmtId="0" fontId="4" fillId="0" borderId="8" xfId="0" applyFont="1" applyBorder="1"/>
    <xf numFmtId="0" fontId="5" fillId="0" borderId="15" xfId="0" applyFont="1" applyBorder="1" applyAlignment="1">
      <alignment horizontal="center"/>
    </xf>
    <xf numFmtId="0" fontId="5" fillId="0" borderId="7" xfId="0" applyFont="1" applyBorder="1" applyAlignment="1">
      <alignment horizontal="center"/>
    </xf>
    <xf numFmtId="3" fontId="39" fillId="12" borderId="1" xfId="0" applyNumberFormat="1" applyFont="1" applyFill="1" applyBorder="1" applyAlignment="1">
      <alignment horizontal="right"/>
    </xf>
    <xf numFmtId="0" fontId="39" fillId="12" borderId="1" xfId="0" applyFont="1" applyFill="1" applyBorder="1" applyAlignment="1">
      <alignment horizontal="right"/>
    </xf>
    <xf numFmtId="0" fontId="36" fillId="12" borderId="1" xfId="0" applyFont="1" applyFill="1" applyBorder="1" applyAlignment="1">
      <alignment horizontal="right"/>
    </xf>
    <xf numFmtId="3" fontId="36" fillId="12" borderId="1" xfId="0" applyNumberFormat="1" applyFont="1" applyFill="1" applyBorder="1" applyAlignment="1">
      <alignment horizontal="right"/>
    </xf>
    <xf numFmtId="3" fontId="7" fillId="12" borderId="1" xfId="0" applyNumberFormat="1" applyFont="1" applyFill="1" applyBorder="1" applyAlignment="1">
      <alignment horizontal="right"/>
    </xf>
    <xf numFmtId="0" fontId="7" fillId="12" borderId="1" xfId="0" applyFont="1" applyFill="1" applyBorder="1" applyAlignment="1">
      <alignment horizontal="right"/>
    </xf>
    <xf numFmtId="3" fontId="7" fillId="12" borderId="1" xfId="0" applyNumberFormat="1" applyFont="1" applyFill="1" applyBorder="1" applyAlignment="1">
      <alignment horizontal="center"/>
    </xf>
    <xf numFmtId="0" fontId="7" fillId="12" borderId="1" xfId="0" applyFont="1" applyFill="1" applyBorder="1" applyAlignment="1">
      <alignment horizontal="center"/>
    </xf>
    <xf numFmtId="0" fontId="7" fillId="12" borderId="1" xfId="0" applyFont="1" applyFill="1" applyBorder="1"/>
    <xf numFmtId="3" fontId="7" fillId="12" borderId="1" xfId="0" applyNumberFormat="1" applyFont="1" applyFill="1" applyBorder="1"/>
    <xf numFmtId="0" fontId="36" fillId="12" borderId="1" xfId="0" applyFont="1" applyFill="1" applyBorder="1"/>
    <xf numFmtId="3" fontId="36" fillId="12" borderId="1" xfId="0" applyNumberFormat="1" applyFont="1" applyFill="1" applyBorder="1"/>
    <xf numFmtId="0" fontId="4" fillId="12" borderId="1" xfId="0" applyFont="1" applyFill="1" applyBorder="1" applyAlignment="1">
      <alignment horizontal="right"/>
    </xf>
    <xf numFmtId="3" fontId="4" fillId="12" borderId="1" xfId="0" applyNumberFormat="1" applyFont="1" applyFill="1" applyBorder="1" applyAlignment="1">
      <alignment horizontal="right"/>
    </xf>
    <xf numFmtId="3" fontId="4" fillId="12" borderId="1" xfId="0" applyNumberFormat="1" applyFont="1" applyFill="1" applyBorder="1"/>
    <xf numFmtId="0" fontId="4" fillId="12" borderId="1" xfId="0" applyFont="1" applyFill="1" applyBorder="1"/>
    <xf numFmtId="0" fontId="0" fillId="0" borderId="11" xfId="0" applyBorder="1"/>
    <xf numFmtId="0" fontId="0" fillId="0" borderId="12" xfId="0" applyBorder="1"/>
    <xf numFmtId="0" fontId="0" fillId="0" borderId="10" xfId="0" applyBorder="1"/>
    <xf numFmtId="3" fontId="36" fillId="12" borderId="2" xfId="0" applyNumberFormat="1" applyFont="1" applyFill="1" applyBorder="1"/>
    <xf numFmtId="0" fontId="7" fillId="16" borderId="1" xfId="0" applyFont="1" applyFill="1" applyBorder="1" applyAlignment="1">
      <alignment vertical="top" wrapText="1"/>
    </xf>
    <xf numFmtId="0" fontId="4" fillId="16" borderId="1" xfId="0" applyFont="1" applyFill="1" applyBorder="1" applyAlignment="1">
      <alignment horizontal="right"/>
    </xf>
    <xf numFmtId="3" fontId="4" fillId="16" borderId="1" xfId="0" applyNumberFormat="1" applyFont="1" applyFill="1" applyBorder="1" applyAlignment="1">
      <alignment horizontal="right"/>
    </xf>
    <xf numFmtId="0" fontId="7" fillId="16" borderId="1" xfId="0" applyFont="1" applyFill="1" applyBorder="1" applyAlignment="1">
      <alignment horizontal="right"/>
    </xf>
    <xf numFmtId="3" fontId="7" fillId="16" borderId="1" xfId="0" applyNumberFormat="1" applyFont="1" applyFill="1" applyBorder="1" applyAlignment="1">
      <alignment horizontal="right"/>
    </xf>
    <xf numFmtId="0" fontId="4" fillId="16" borderId="1" xfId="0" applyFont="1" applyFill="1" applyBorder="1" applyAlignment="1">
      <alignment horizontal="center"/>
    </xf>
    <xf numFmtId="3" fontId="4" fillId="16" borderId="1" xfId="0" applyNumberFormat="1" applyFont="1" applyFill="1" applyBorder="1" applyAlignment="1">
      <alignment horizontal="center"/>
    </xf>
    <xf numFmtId="3" fontId="4" fillId="0" borderId="1" xfId="0" applyNumberFormat="1" applyFont="1" applyBorder="1" applyAlignment="1">
      <alignment horizontal="center"/>
    </xf>
    <xf numFmtId="0" fontId="16" fillId="0" borderId="1" xfId="0" applyFont="1" applyBorder="1" applyAlignment="1">
      <alignment wrapText="1"/>
    </xf>
    <xf numFmtId="164" fontId="24" fillId="0" borderId="0" xfId="77" applyNumberFormat="1" applyFont="1" applyAlignment="1">
      <alignment horizontal="right" vertical="top"/>
    </xf>
    <xf numFmtId="164" fontId="24" fillId="0" borderId="0" xfId="78" applyNumberFormat="1" applyFont="1" applyAlignment="1">
      <alignment horizontal="right" vertical="top"/>
    </xf>
    <xf numFmtId="164" fontId="24" fillId="0" borderId="0" xfId="79" applyNumberFormat="1" applyFont="1" applyAlignment="1">
      <alignment horizontal="right" vertical="top"/>
    </xf>
    <xf numFmtId="164" fontId="24" fillId="0" borderId="0" xfId="81" applyNumberFormat="1" applyFont="1" applyAlignment="1">
      <alignment horizontal="right" vertical="top"/>
    </xf>
    <xf numFmtId="164" fontId="24" fillId="0" borderId="0" xfId="82" applyNumberFormat="1" applyFont="1" applyAlignment="1">
      <alignment horizontal="right" vertical="top"/>
    </xf>
    <xf numFmtId="164" fontId="24" fillId="0" borderId="0" xfId="83" applyNumberFormat="1" applyFont="1" applyAlignment="1">
      <alignment horizontal="right" vertical="top"/>
    </xf>
    <xf numFmtId="0" fontId="21" fillId="0" borderId="15" xfId="0" applyFont="1" applyBorder="1" applyAlignment="1">
      <alignment horizontal="left" vertical="center"/>
    </xf>
    <xf numFmtId="164" fontId="24" fillId="0" borderId="14" xfId="81" applyNumberFormat="1" applyFont="1" applyBorder="1" applyAlignment="1">
      <alignment horizontal="right" vertical="top"/>
    </xf>
    <xf numFmtId="164" fontId="24" fillId="0" borderId="14" xfId="82" applyNumberFormat="1" applyFont="1" applyBorder="1" applyAlignment="1">
      <alignment horizontal="right" vertical="top"/>
    </xf>
    <xf numFmtId="164" fontId="24" fillId="0" borderId="14" xfId="83" applyNumberFormat="1" applyFont="1" applyBorder="1" applyAlignment="1">
      <alignment horizontal="right" vertical="top"/>
    </xf>
    <xf numFmtId="165" fontId="24" fillId="0" borderId="7" xfId="84" applyNumberFormat="1" applyFont="1" applyBorder="1" applyAlignment="1">
      <alignment horizontal="right" vertical="top"/>
    </xf>
    <xf numFmtId="0" fontId="26" fillId="0" borderId="0" xfId="0" applyFont="1" applyAlignment="1">
      <alignment horizontal="center" wrapText="1"/>
    </xf>
    <xf numFmtId="164" fontId="24" fillId="0" borderId="0" xfId="95" applyNumberFormat="1" applyFont="1" applyAlignment="1">
      <alignment horizontal="right" vertical="top"/>
    </xf>
    <xf numFmtId="164" fontId="24" fillId="0" borderId="0" xfId="96" applyNumberFormat="1" applyFont="1" applyAlignment="1">
      <alignment horizontal="right" vertical="top"/>
    </xf>
    <xf numFmtId="164" fontId="24" fillId="0" borderId="0" xfId="97" applyNumberFormat="1" applyFont="1" applyAlignment="1">
      <alignment horizontal="right" vertical="top"/>
    </xf>
    <xf numFmtId="3" fontId="24" fillId="0" borderId="0" xfId="98" applyNumberFormat="1" applyFont="1" applyAlignment="1">
      <alignment horizontal="right" vertical="top"/>
    </xf>
    <xf numFmtId="164" fontId="24" fillId="0" borderId="0" xfId="100" applyNumberFormat="1" applyFont="1" applyAlignment="1">
      <alignment horizontal="right" vertical="top"/>
    </xf>
    <xf numFmtId="164" fontId="24" fillId="0" borderId="0" xfId="101" applyNumberFormat="1" applyFont="1" applyAlignment="1">
      <alignment horizontal="right" vertical="top"/>
    </xf>
    <xf numFmtId="164" fontId="24" fillId="0" borderId="0" xfId="102" applyNumberFormat="1" applyFont="1" applyAlignment="1">
      <alignment horizontal="right" vertical="top"/>
    </xf>
    <xf numFmtId="3" fontId="24" fillId="0" borderId="0" xfId="103" applyNumberFormat="1" applyFont="1" applyAlignment="1">
      <alignment horizontal="right" vertical="top"/>
    </xf>
    <xf numFmtId="0" fontId="23" fillId="0" borderId="0" xfId="0" applyFont="1" applyAlignment="1">
      <alignment horizontal="left" vertical="center"/>
    </xf>
    <xf numFmtId="0" fontId="21" fillId="0" borderId="0" xfId="0" applyFont="1" applyAlignment="1">
      <alignment horizontal="right" vertical="center"/>
    </xf>
    <xf numFmtId="164" fontId="24" fillId="0" borderId="14" xfId="100" applyNumberFormat="1" applyFont="1" applyBorder="1" applyAlignment="1">
      <alignment horizontal="right" vertical="top"/>
    </xf>
    <xf numFmtId="164" fontId="24" fillId="0" borderId="14" xfId="101" applyNumberFormat="1" applyFont="1" applyBorder="1" applyAlignment="1">
      <alignment horizontal="right" vertical="top"/>
    </xf>
    <xf numFmtId="164" fontId="24" fillId="0" borderId="14" xfId="102" applyNumberFormat="1" applyFont="1" applyBorder="1" applyAlignment="1">
      <alignment horizontal="right" vertical="top"/>
    </xf>
    <xf numFmtId="3" fontId="24" fillId="0" borderId="14" xfId="103" applyNumberFormat="1" applyFont="1" applyBorder="1" applyAlignment="1">
      <alignment horizontal="right" vertical="top"/>
    </xf>
    <xf numFmtId="3" fontId="24" fillId="0" borderId="7" xfId="104" applyNumberFormat="1" applyFont="1" applyBorder="1" applyAlignment="1">
      <alignment horizontal="right" vertical="top"/>
    </xf>
    <xf numFmtId="164" fontId="24" fillId="0" borderId="0" xfId="85" applyNumberFormat="1" applyFont="1" applyAlignment="1">
      <alignment horizontal="right" vertical="top"/>
    </xf>
    <xf numFmtId="164" fontId="24" fillId="0" borderId="0" xfId="86" applyNumberFormat="1" applyFont="1" applyAlignment="1">
      <alignment horizontal="right" vertical="top"/>
    </xf>
    <xf numFmtId="164" fontId="24" fillId="0" borderId="0" xfId="87" applyNumberFormat="1" applyFont="1" applyAlignment="1">
      <alignment horizontal="right" vertical="top"/>
    </xf>
    <xf numFmtId="0" fontId="23" fillId="0" borderId="0" xfId="0" applyFont="1" applyAlignment="1">
      <alignment horizontal="right" vertical="center"/>
    </xf>
    <xf numFmtId="3" fontId="24" fillId="0" borderId="0" xfId="88" applyNumberFormat="1" applyFont="1" applyAlignment="1">
      <alignment horizontal="right" vertical="top"/>
    </xf>
    <xf numFmtId="164" fontId="24" fillId="0" borderId="0" xfId="90" applyNumberFormat="1" applyFont="1" applyAlignment="1">
      <alignment horizontal="right" vertical="top"/>
    </xf>
    <xf numFmtId="164" fontId="24" fillId="0" borderId="0" xfId="91" applyNumberFormat="1" applyFont="1" applyAlignment="1">
      <alignment horizontal="right" vertical="top"/>
    </xf>
    <xf numFmtId="164" fontId="24" fillId="0" borderId="0" xfId="92" applyNumberFormat="1" applyFont="1" applyAlignment="1">
      <alignment horizontal="right" vertical="top"/>
    </xf>
    <xf numFmtId="3" fontId="24" fillId="0" borderId="0" xfId="93" applyNumberFormat="1" applyFont="1" applyAlignment="1">
      <alignment horizontal="right" vertical="top"/>
    </xf>
    <xf numFmtId="164" fontId="24" fillId="0" borderId="14" xfId="90" applyNumberFormat="1" applyFont="1" applyBorder="1" applyAlignment="1">
      <alignment horizontal="right" vertical="top"/>
    </xf>
    <xf numFmtId="164" fontId="24" fillId="0" borderId="14" xfId="91" applyNumberFormat="1" applyFont="1" applyBorder="1" applyAlignment="1">
      <alignment horizontal="right" vertical="top"/>
    </xf>
    <xf numFmtId="164" fontId="24" fillId="0" borderId="14" xfId="92" applyNumberFormat="1" applyFont="1" applyBorder="1" applyAlignment="1">
      <alignment horizontal="right" vertical="top"/>
    </xf>
    <xf numFmtId="0" fontId="21" fillId="0" borderId="14" xfId="0" applyFont="1" applyBorder="1" applyAlignment="1">
      <alignment horizontal="right" vertical="center"/>
    </xf>
    <xf numFmtId="3" fontId="24" fillId="0" borderId="14" xfId="93" applyNumberFormat="1" applyFont="1" applyBorder="1" applyAlignment="1">
      <alignment horizontal="right" vertical="top"/>
    </xf>
    <xf numFmtId="3" fontId="24" fillId="0" borderId="7" xfId="94" applyNumberFormat="1" applyFont="1" applyBorder="1" applyAlignment="1">
      <alignment horizontal="right" vertical="top"/>
    </xf>
    <xf numFmtId="0" fontId="0" fillId="16" borderId="0" xfId="0" applyFill="1"/>
    <xf numFmtId="0" fontId="0" fillId="10" borderId="0" xfId="0" applyFill="1"/>
    <xf numFmtId="0" fontId="9" fillId="0" borderId="1" xfId="0" applyFont="1" applyBorder="1" applyAlignment="1">
      <alignment horizontal="center"/>
    </xf>
    <xf numFmtId="0" fontId="11" fillId="4" borderId="1" xfId="0" applyFont="1" applyFill="1" applyBorder="1" applyAlignment="1">
      <alignment horizontal="center" vertical="top" wrapText="1"/>
    </xf>
    <xf numFmtId="0" fontId="7" fillId="0" borderId="1" xfId="0" applyFont="1" applyBorder="1" applyAlignment="1">
      <alignment horizontal="center" wrapText="1"/>
    </xf>
    <xf numFmtId="0" fontId="23" fillId="0" borderId="6"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vertical="center" wrapText="1"/>
    </xf>
    <xf numFmtId="0" fontId="19" fillId="0" borderId="12" xfId="0" applyFont="1" applyBorder="1" applyAlignment="1">
      <alignment vertical="center" wrapText="1"/>
    </xf>
    <xf numFmtId="0" fontId="37" fillId="0" borderId="1" xfId="0" applyFont="1" applyBorder="1" applyAlignment="1">
      <alignment horizontal="center" wrapText="1"/>
    </xf>
    <xf numFmtId="0" fontId="16" fillId="0" borderId="1" xfId="0" applyFont="1" applyBorder="1" applyAlignment="1">
      <alignment horizontal="center" wrapText="1"/>
    </xf>
    <xf numFmtId="0" fontId="21" fillId="0" borderId="9" xfId="0" applyFont="1" applyBorder="1" applyAlignment="1">
      <alignment horizontal="center" wrapText="1"/>
    </xf>
    <xf numFmtId="0" fontId="32" fillId="0" borderId="1" xfId="5" applyFont="1" applyBorder="1" applyAlignment="1">
      <alignment horizontal="center" wrapText="1"/>
    </xf>
    <xf numFmtId="0" fontId="31" fillId="0" borderId="1" xfId="5" applyFont="1" applyBorder="1" applyAlignment="1">
      <alignment horizontal="center" wrapText="1"/>
    </xf>
    <xf numFmtId="0" fontId="8"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19" borderId="1" xfId="0" applyFont="1" applyFill="1" applyBorder="1" applyAlignment="1">
      <alignment horizontal="center" vertical="center"/>
    </xf>
    <xf numFmtId="3" fontId="13" fillId="0" borderId="1" xfId="0" applyNumberFormat="1" applyFont="1" applyBorder="1" applyAlignment="1">
      <alignment horizontal="center" vertical="center"/>
    </xf>
    <xf numFmtId="0" fontId="8" fillId="5" borderId="1" xfId="0" applyFont="1" applyFill="1" applyBorder="1" applyAlignment="1">
      <alignment horizontal="center" vertical="center"/>
    </xf>
    <xf numFmtId="3" fontId="8" fillId="5" borderId="1" xfId="0" applyNumberFormat="1" applyFont="1" applyFill="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9" fillId="0" borderId="12" xfId="0" applyFont="1" applyBorder="1"/>
    <xf numFmtId="0" fontId="7" fillId="0" borderId="0" xfId="0" applyFont="1"/>
    <xf numFmtId="0" fontId="23" fillId="0" borderId="0" xfId="0" applyFont="1" applyAlignment="1">
      <alignment horizontal="center"/>
    </xf>
    <xf numFmtId="0" fontId="44" fillId="10" borderId="14" xfId="0" applyFont="1" applyFill="1" applyBorder="1" applyAlignment="1">
      <alignment vertical="top" wrapText="1"/>
    </xf>
    <xf numFmtId="0" fontId="29" fillId="0" borderId="0" xfId="0" applyFont="1" applyAlignment="1">
      <alignment vertical="top" wrapText="1"/>
    </xf>
    <xf numFmtId="0" fontId="29" fillId="15" borderId="0" xfId="0" applyFont="1" applyFill="1" applyAlignment="1">
      <alignment horizontal="center" vertical="top" wrapText="1"/>
    </xf>
    <xf numFmtId="0" fontId="29" fillId="15" borderId="0" xfId="0" applyFont="1" applyFill="1" applyAlignment="1">
      <alignment vertical="top" wrapText="1"/>
    </xf>
    <xf numFmtId="0" fontId="35" fillId="0" borderId="0" xfId="0" applyFont="1" applyAlignment="1">
      <alignment vertical="top"/>
    </xf>
    <xf numFmtId="0" fontId="47" fillId="11" borderId="10" xfId="0" applyFont="1" applyFill="1" applyBorder="1" applyAlignment="1">
      <alignment vertical="top" wrapText="1"/>
    </xf>
    <xf numFmtId="0" fontId="47" fillId="11" borderId="2" xfId="0" applyFont="1" applyFill="1" applyBorder="1" applyAlignment="1">
      <alignment vertical="top" wrapText="1"/>
    </xf>
    <xf numFmtId="0" fontId="8" fillId="11" borderId="2" xfId="0" applyFont="1" applyFill="1" applyBorder="1" applyAlignment="1">
      <alignment vertical="top"/>
    </xf>
    <xf numFmtId="0" fontId="8" fillId="11" borderId="4" xfId="0" applyFont="1" applyFill="1" applyBorder="1" applyAlignment="1">
      <alignment vertical="top" wrapText="1"/>
    </xf>
    <xf numFmtId="0" fontId="8" fillId="11" borderId="2" xfId="0" applyFont="1" applyFill="1" applyBorder="1" applyAlignment="1">
      <alignment vertical="top" wrapText="1"/>
    </xf>
    <xf numFmtId="0" fontId="8" fillId="11" borderId="2" xfId="0" applyFont="1" applyFill="1" applyBorder="1" applyAlignment="1">
      <alignment horizontal="center" vertical="top" wrapText="1"/>
    </xf>
    <xf numFmtId="0" fontId="35" fillId="12" borderId="7" xfId="0" applyFont="1" applyFill="1" applyBorder="1" applyAlignment="1">
      <alignment vertical="top" wrapText="1"/>
    </xf>
    <xf numFmtId="0" fontId="35" fillId="12" borderId="3" xfId="0" applyFont="1" applyFill="1" applyBorder="1" applyAlignment="1">
      <alignment vertical="top" wrapText="1"/>
    </xf>
    <xf numFmtId="0" fontId="47" fillId="11" borderId="3" xfId="0" applyFont="1" applyFill="1" applyBorder="1" applyAlignment="1">
      <alignment vertical="top" wrapText="1"/>
    </xf>
    <xf numFmtId="0" fontId="35" fillId="12" borderId="8" xfId="0" applyFont="1" applyFill="1" applyBorder="1" applyAlignment="1">
      <alignment vertical="top" wrapText="1"/>
    </xf>
    <xf numFmtId="0" fontId="13" fillId="12" borderId="3" xfId="0" applyFont="1" applyFill="1" applyBorder="1" applyAlignment="1">
      <alignment vertical="top"/>
    </xf>
    <xf numFmtId="0" fontId="35" fillId="12" borderId="1" xfId="0" applyFont="1" applyFill="1" applyBorder="1" applyAlignment="1">
      <alignment vertical="top" wrapText="1"/>
    </xf>
    <xf numFmtId="0" fontId="13" fillId="12" borderId="1" xfId="0" applyFont="1" applyFill="1" applyBorder="1" applyAlignment="1">
      <alignment vertical="top" wrapText="1"/>
    </xf>
    <xf numFmtId="0" fontId="13" fillId="12" borderId="3" xfId="0" applyFont="1" applyFill="1" applyBorder="1" applyAlignment="1">
      <alignment vertical="top" wrapText="1"/>
    </xf>
    <xf numFmtId="0" fontId="13" fillId="12" borderId="3" xfId="0" applyFont="1" applyFill="1" applyBorder="1" applyAlignment="1">
      <alignment horizontal="center" vertical="top" wrapText="1"/>
    </xf>
    <xf numFmtId="0" fontId="13" fillId="0" borderId="2" xfId="0" applyFont="1" applyBorder="1" applyAlignment="1">
      <alignment vertical="top" wrapText="1"/>
    </xf>
    <xf numFmtId="0" fontId="13" fillId="0" borderId="1" xfId="0" applyFont="1" applyBorder="1" applyAlignment="1">
      <alignment vertical="top"/>
    </xf>
    <xf numFmtId="0" fontId="13" fillId="0" borderId="1" xfId="0" applyFont="1" applyBorder="1" applyAlignment="1">
      <alignment horizontal="left" vertical="top" wrapText="1"/>
    </xf>
    <xf numFmtId="0" fontId="29" fillId="0" borderId="5" xfId="0" applyFont="1" applyBorder="1" applyAlignment="1">
      <alignment vertical="top" wrapText="1"/>
    </xf>
    <xf numFmtId="0" fontId="49" fillId="0" borderId="1" xfId="8" applyFont="1" applyBorder="1" applyAlignment="1" applyProtection="1">
      <alignment vertical="top" wrapText="1"/>
    </xf>
    <xf numFmtId="0" fontId="35" fillId="0" borderId="0" xfId="0" applyFont="1" applyAlignment="1">
      <alignment horizontal="center" vertical="top"/>
    </xf>
    <xf numFmtId="0" fontId="29" fillId="0" borderId="7" xfId="0" applyFont="1" applyBorder="1" applyAlignment="1">
      <alignment vertical="top" wrapText="1"/>
    </xf>
    <xf numFmtId="0" fontId="13" fillId="0" borderId="3" xfId="0" applyFont="1" applyBorder="1" applyAlignment="1">
      <alignment vertical="top" wrapText="1"/>
    </xf>
    <xf numFmtId="0" fontId="48" fillId="0" borderId="1" xfId="8" applyFont="1" applyBorder="1" applyAlignment="1" applyProtection="1">
      <alignment vertical="top" wrapText="1"/>
    </xf>
    <xf numFmtId="0" fontId="13" fillId="0" borderId="8" xfId="0" applyFont="1" applyBorder="1" applyAlignment="1">
      <alignment vertical="top" wrapText="1"/>
    </xf>
    <xf numFmtId="0" fontId="29" fillId="0" borderId="9" xfId="0" applyFont="1" applyBorder="1" applyAlignment="1">
      <alignment vertical="top" wrapText="1"/>
    </xf>
    <xf numFmtId="0" fontId="29" fillId="0" borderId="3" xfId="0" applyFont="1" applyBorder="1" applyAlignment="1">
      <alignment vertical="top" wrapText="1"/>
    </xf>
    <xf numFmtId="0" fontId="50" fillId="0" borderId="0" xfId="8" applyFont="1" applyAlignment="1" applyProtection="1">
      <alignment vertical="top" wrapText="1"/>
    </xf>
    <xf numFmtId="0" fontId="50" fillId="0" borderId="1" xfId="8" applyFont="1" applyBorder="1" applyAlignment="1" applyProtection="1">
      <alignment vertical="top" wrapText="1"/>
    </xf>
    <xf numFmtId="0" fontId="29" fillId="0" borderId="0" xfId="0" applyFont="1" applyAlignment="1">
      <alignment horizontal="center" vertical="top" wrapText="1"/>
    </xf>
    <xf numFmtId="0" fontId="0" fillId="21" borderId="1" xfId="0" applyFill="1" applyBorder="1" applyAlignment="1">
      <alignment horizontal="center"/>
    </xf>
    <xf numFmtId="0" fontId="12" fillId="0" borderId="0" xfId="0" applyFont="1" applyAlignment="1">
      <alignment horizontal="center"/>
    </xf>
    <xf numFmtId="0" fontId="35" fillId="0" borderId="0" xfId="0" applyFont="1" applyAlignment="1">
      <alignment horizontal="center"/>
    </xf>
    <xf numFmtId="0" fontId="51" fillId="3" borderId="1" xfId="0" applyFont="1" applyFill="1" applyBorder="1" applyAlignment="1">
      <alignment horizontal="center" vertical="center" wrapText="1"/>
    </xf>
    <xf numFmtId="0" fontId="51" fillId="5" borderId="1" xfId="0" applyFont="1" applyFill="1" applyBorder="1" applyAlignment="1">
      <alignment horizontal="center" vertical="center" wrapText="1"/>
    </xf>
    <xf numFmtId="0" fontId="51" fillId="0" borderId="1" xfId="0" applyFont="1" applyBorder="1" applyAlignment="1">
      <alignment horizontal="center" vertical="top" wrapText="1"/>
    </xf>
    <xf numFmtId="0" fontId="35" fillId="0" borderId="0" xfId="0" applyFont="1" applyAlignment="1">
      <alignment wrapText="1"/>
    </xf>
    <xf numFmtId="0" fontId="12" fillId="0" borderId="0" xfId="0" applyFont="1" applyAlignment="1">
      <alignment wrapText="1"/>
    </xf>
    <xf numFmtId="0" fontId="35" fillId="0" borderId="1" xfId="0" applyFont="1" applyBorder="1" applyAlignment="1">
      <alignment horizontal="center"/>
    </xf>
    <xf numFmtId="0" fontId="51" fillId="0" borderId="1" xfId="0" applyFont="1" applyBorder="1" applyAlignment="1">
      <alignment horizontal="center" vertical="center" wrapText="1"/>
    </xf>
    <xf numFmtId="0" fontId="12" fillId="0" borderId="1" xfId="0" applyFont="1" applyBorder="1" applyAlignment="1">
      <alignment horizontal="center"/>
    </xf>
    <xf numFmtId="0" fontId="51" fillId="0" borderId="1" xfId="0" applyFont="1" applyBorder="1" applyAlignment="1">
      <alignment horizontal="center"/>
    </xf>
    <xf numFmtId="0" fontId="47" fillId="0" borderId="1" xfId="0" applyFont="1" applyBorder="1" applyAlignment="1">
      <alignment horizontal="center" vertical="top"/>
    </xf>
    <xf numFmtId="0" fontId="51" fillId="0" borderId="0" xfId="0" applyFont="1" applyAlignment="1">
      <alignment vertical="top" wrapText="1"/>
    </xf>
    <xf numFmtId="0" fontId="12" fillId="0" borderId="1" xfId="0" applyFont="1" applyBorder="1" applyAlignment="1">
      <alignment horizontal="center" vertical="top" wrapText="1"/>
    </xf>
    <xf numFmtId="0" fontId="35" fillId="0" borderId="0" xfId="0" applyFont="1" applyAlignment="1">
      <alignment vertical="center"/>
    </xf>
    <xf numFmtId="0" fontId="9" fillId="0" borderId="0" xfId="0" applyFont="1"/>
    <xf numFmtId="0" fontId="54" fillId="5" borderId="1" xfId="0" applyFont="1" applyFill="1" applyBorder="1" applyAlignment="1">
      <alignment wrapText="1"/>
    </xf>
    <xf numFmtId="0" fontId="54" fillId="5" borderId="1" xfId="0" applyFont="1" applyFill="1" applyBorder="1" applyAlignment="1">
      <alignment horizontal="center" wrapText="1"/>
    </xf>
    <xf numFmtId="0" fontId="39" fillId="5" borderId="1" xfId="0" applyFont="1" applyFill="1" applyBorder="1" applyAlignment="1">
      <alignment horizontal="center" wrapText="1"/>
    </xf>
    <xf numFmtId="0" fontId="39" fillId="0" borderId="1" xfId="0" applyFont="1" applyBorder="1" applyAlignment="1">
      <alignment horizontal="center" wrapText="1"/>
    </xf>
    <xf numFmtId="0" fontId="54" fillId="5" borderId="1" xfId="0" applyFont="1" applyFill="1" applyBorder="1" applyAlignment="1">
      <alignment horizontal="right"/>
    </xf>
    <xf numFmtId="2" fontId="9" fillId="0" borderId="0" xfId="0" applyNumberFormat="1" applyFont="1"/>
    <xf numFmtId="0" fontId="39" fillId="0" borderId="1" xfId="0" applyFont="1" applyBorder="1" applyAlignment="1">
      <alignment wrapText="1"/>
    </xf>
    <xf numFmtId="0" fontId="54" fillId="0" borderId="1" xfId="0" applyFont="1" applyBorder="1" applyAlignment="1">
      <alignment horizontal="right" wrapText="1"/>
    </xf>
    <xf numFmtId="0" fontId="54" fillId="0" borderId="1" xfId="0" applyFont="1" applyBorder="1" applyAlignment="1">
      <alignment horizontal="right"/>
    </xf>
    <xf numFmtId="0" fontId="54" fillId="0" borderId="1" xfId="0" applyFont="1" applyBorder="1" applyAlignment="1">
      <alignment wrapText="1"/>
    </xf>
    <xf numFmtId="0" fontId="55" fillId="0" borderId="1" xfId="0" applyFont="1" applyBorder="1" applyAlignment="1">
      <alignment horizontal="center"/>
    </xf>
    <xf numFmtId="0" fontId="52" fillId="5" borderId="1" xfId="0" applyFont="1" applyFill="1" applyBorder="1" applyAlignment="1">
      <alignment horizontal="center"/>
    </xf>
    <xf numFmtId="0" fontId="9" fillId="0" borderId="4" xfId="0" applyFont="1" applyBorder="1"/>
    <xf numFmtId="0" fontId="9" fillId="0" borderId="6" xfId="0" applyFont="1" applyBorder="1"/>
    <xf numFmtId="0" fontId="9" fillId="0" borderId="5" xfId="0" applyFont="1" applyBorder="1"/>
    <xf numFmtId="0" fontId="11" fillId="18" borderId="1" xfId="0" applyFont="1" applyFill="1" applyBorder="1"/>
    <xf numFmtId="0" fontId="11" fillId="18" borderId="1" xfId="0" applyFont="1" applyFill="1" applyBorder="1" applyAlignment="1">
      <alignment horizontal="center"/>
    </xf>
    <xf numFmtId="0" fontId="11" fillId="0" borderId="1" xfId="0" applyFont="1" applyBorder="1" applyAlignment="1">
      <alignment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wrapText="1"/>
    </xf>
    <xf numFmtId="0" fontId="56" fillId="0" borderId="0" xfId="8" applyFont="1" applyAlignment="1" applyProtection="1"/>
    <xf numFmtId="0" fontId="9" fillId="18" borderId="3" xfId="0" applyFont="1" applyFill="1" applyBorder="1"/>
    <xf numFmtId="0" fontId="9" fillId="18" borderId="3" xfId="0" applyFont="1" applyFill="1" applyBorder="1" applyAlignment="1">
      <alignment wrapText="1"/>
    </xf>
    <xf numFmtId="0" fontId="9" fillId="0" borderId="1" xfId="0" applyFont="1" applyBorder="1"/>
    <xf numFmtId="0" fontId="9" fillId="18" borderId="1" xfId="0" applyFont="1" applyFill="1" applyBorder="1"/>
    <xf numFmtId="0" fontId="11" fillId="0" borderId="1" xfId="0" applyFont="1" applyBorder="1"/>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0" xfId="0" applyFont="1" applyBorder="1" applyAlignment="1">
      <alignment horizontal="center" vertical="center" wrapText="1"/>
    </xf>
    <xf numFmtId="0" fontId="32" fillId="0" borderId="13" xfId="0" applyFont="1" applyBorder="1" applyAlignment="1">
      <alignment vertical="center"/>
    </xf>
    <xf numFmtId="164" fontId="34" fillId="0" borderId="0" xfId="114" applyNumberFormat="1" applyFont="1" applyAlignment="1">
      <alignment horizontal="right" vertical="top"/>
    </xf>
    <xf numFmtId="164" fontId="34" fillId="0" borderId="0" xfId="115" applyNumberFormat="1" applyFont="1" applyAlignment="1">
      <alignment horizontal="right" vertical="top"/>
    </xf>
    <xf numFmtId="164" fontId="34" fillId="0" borderId="0" xfId="116" applyNumberFormat="1" applyFont="1" applyAlignment="1">
      <alignment horizontal="right" vertical="top"/>
    </xf>
    <xf numFmtId="165" fontId="34" fillId="0" borderId="0" xfId="117" applyNumberFormat="1" applyFont="1" applyAlignment="1">
      <alignment horizontal="right" vertical="top"/>
    </xf>
    <xf numFmtId="165" fontId="34" fillId="0" borderId="9" xfId="118" applyNumberFormat="1" applyFont="1" applyBorder="1" applyAlignment="1">
      <alignment horizontal="right" vertical="top"/>
    </xf>
    <xf numFmtId="0" fontId="31" fillId="0" borderId="13" xfId="0" applyFont="1" applyBorder="1" applyAlignment="1">
      <alignment horizontal="left" vertical="center" indent="1"/>
    </xf>
    <xf numFmtId="164" fontId="34" fillId="0" borderId="0" xfId="119" applyNumberFormat="1" applyFont="1" applyAlignment="1">
      <alignment horizontal="right" vertical="top"/>
    </xf>
    <xf numFmtId="164" fontId="34" fillId="0" borderId="0" xfId="120" applyNumberFormat="1" applyFont="1" applyAlignment="1">
      <alignment horizontal="right" vertical="top"/>
    </xf>
    <xf numFmtId="164" fontId="34" fillId="0" borderId="0" xfId="121" applyNumberFormat="1" applyFont="1" applyAlignment="1">
      <alignment horizontal="right" vertical="top"/>
    </xf>
    <xf numFmtId="165" fontId="34" fillId="0" borderId="0" xfId="122" applyNumberFormat="1" applyFont="1" applyAlignment="1">
      <alignment horizontal="right" vertical="top"/>
    </xf>
    <xf numFmtId="165" fontId="34" fillId="0" borderId="9" xfId="123" applyNumberFormat="1" applyFont="1" applyBorder="1" applyAlignment="1">
      <alignment horizontal="right" vertical="top"/>
    </xf>
    <xf numFmtId="0" fontId="32" fillId="0" borderId="13" xfId="0" applyFont="1" applyBorder="1" applyAlignment="1">
      <alignment horizontal="left" vertical="center"/>
    </xf>
    <xf numFmtId="0" fontId="31" fillId="0" borderId="13" xfId="0" applyFont="1" applyBorder="1" applyAlignment="1">
      <alignment horizontal="left" vertical="center" wrapText="1"/>
    </xf>
    <xf numFmtId="0" fontId="31" fillId="0" borderId="13" xfId="0" applyFont="1" applyBorder="1" applyAlignment="1">
      <alignment horizontal="left" vertical="center"/>
    </xf>
    <xf numFmtId="0" fontId="31" fillId="0" borderId="13" xfId="0" applyFont="1" applyBorder="1" applyAlignment="1">
      <alignment horizontal="left" vertical="center" indent="2"/>
    </xf>
    <xf numFmtId="0" fontId="31" fillId="0" borderId="15" xfId="0" applyFont="1" applyBorder="1" applyAlignment="1">
      <alignment horizontal="left" vertical="center" indent="1"/>
    </xf>
    <xf numFmtId="164" fontId="34" fillId="0" borderId="14" xfId="119" applyNumberFormat="1" applyFont="1" applyBorder="1" applyAlignment="1">
      <alignment horizontal="right" vertical="top"/>
    </xf>
    <xf numFmtId="164" fontId="34" fillId="0" borderId="14" xfId="120" applyNumberFormat="1" applyFont="1" applyBorder="1" applyAlignment="1">
      <alignment horizontal="right" vertical="top"/>
    </xf>
    <xf numFmtId="164" fontId="34" fillId="0" borderId="14" xfId="121" applyNumberFormat="1" applyFont="1" applyBorder="1" applyAlignment="1">
      <alignment horizontal="right" vertical="top"/>
    </xf>
    <xf numFmtId="165" fontId="34" fillId="0" borderId="14" xfId="122" applyNumberFormat="1" applyFont="1" applyBorder="1" applyAlignment="1">
      <alignment horizontal="right" vertical="top"/>
    </xf>
    <xf numFmtId="165" fontId="34" fillId="0" borderId="7" xfId="123" applyNumberFormat="1" applyFont="1" applyBorder="1" applyAlignment="1">
      <alignment horizontal="right" vertical="top"/>
    </xf>
    <xf numFmtId="0" fontId="12" fillId="0" borderId="1" xfId="0" applyFont="1" applyBorder="1" applyAlignment="1">
      <alignment horizontal="center" vertical="center" wrapText="1"/>
    </xf>
    <xf numFmtId="0" fontId="51" fillId="2" borderId="1" xfId="0" applyFont="1" applyFill="1" applyBorder="1" applyAlignment="1">
      <alignment horizontal="center" vertical="center" wrapText="1"/>
    </xf>
    <xf numFmtId="3" fontId="51" fillId="0" borderId="2" xfId="0" applyNumberFormat="1" applyFont="1" applyBorder="1" applyAlignment="1">
      <alignment horizontal="left" vertical="center" wrapText="1" indent="1"/>
    </xf>
    <xf numFmtId="3" fontId="51" fillId="0" borderId="2" xfId="0" applyNumberFormat="1" applyFont="1" applyBorder="1" applyAlignment="1">
      <alignment horizontal="left" vertical="center" wrapText="1"/>
    </xf>
    <xf numFmtId="3" fontId="51" fillId="0" borderId="1" xfId="0" applyNumberFormat="1" applyFont="1" applyBorder="1" applyAlignment="1">
      <alignment horizontal="left" vertical="center" wrapText="1" indent="1"/>
    </xf>
    <xf numFmtId="3" fontId="51" fillId="0" borderId="1" xfId="0" applyNumberFormat="1" applyFont="1" applyBorder="1" applyAlignment="1">
      <alignment horizontal="left" vertical="center" wrapText="1"/>
    </xf>
    <xf numFmtId="0" fontId="13" fillId="0" borderId="0" xfId="0" applyFont="1"/>
    <xf numFmtId="0" fontId="48" fillId="0" borderId="0" xfId="8" applyFont="1" applyAlignment="1" applyProtection="1"/>
    <xf numFmtId="0" fontId="8" fillId="0" borderId="16" xfId="0" applyFont="1" applyBorder="1" applyAlignment="1">
      <alignment horizontal="center" vertical="center" wrapText="1"/>
    </xf>
    <xf numFmtId="0" fontId="43" fillId="0" borderId="16" xfId="0" applyFont="1" applyBorder="1" applyAlignment="1">
      <alignment horizontal="center" vertical="center" textRotation="90" wrapText="1"/>
    </xf>
    <xf numFmtId="0" fontId="8" fillId="0" borderId="16" xfId="0" applyFont="1" applyBorder="1" applyAlignment="1">
      <alignment horizontal="left" vertical="center" wrapText="1" indent="1"/>
    </xf>
    <xf numFmtId="3" fontId="13" fillId="0" borderId="16" xfId="0" applyNumberFormat="1" applyFont="1" applyBorder="1" applyAlignment="1">
      <alignment horizontal="center" vertical="center" wrapText="1"/>
    </xf>
    <xf numFmtId="0" fontId="13" fillId="0" borderId="16" xfId="0" applyFont="1" applyBorder="1" applyAlignment="1">
      <alignment horizontal="center" vertical="center" wrapText="1"/>
    </xf>
    <xf numFmtId="3" fontId="8" fillId="0" borderId="16" xfId="0" applyNumberFormat="1" applyFont="1" applyBorder="1" applyAlignment="1">
      <alignment horizontal="center" vertical="center" wrapText="1"/>
    </xf>
    <xf numFmtId="0" fontId="4" fillId="5" borderId="3" xfId="0" applyFont="1" applyFill="1" applyBorder="1"/>
    <xf numFmtId="0" fontId="7" fillId="5" borderId="3" xfId="0" applyFont="1" applyFill="1" applyBorder="1"/>
    <xf numFmtId="0" fontId="4" fillId="0" borderId="2" xfId="0" applyFont="1" applyBorder="1" applyAlignment="1">
      <alignment wrapText="1"/>
    </xf>
    <xf numFmtId="0" fontId="4" fillId="0" borderId="3" xfId="0" applyFont="1" applyBorder="1" applyAlignment="1">
      <alignment wrapText="1"/>
    </xf>
    <xf numFmtId="0" fontId="1" fillId="5" borderId="3" xfId="0" applyFont="1" applyFill="1" applyBorder="1"/>
    <xf numFmtId="0" fontId="0" fillId="5" borderId="3" xfId="0" applyFill="1" applyBorder="1"/>
    <xf numFmtId="0" fontId="38" fillId="5" borderId="3" xfId="0" applyFont="1" applyFill="1" applyBorder="1" applyAlignment="1">
      <alignment horizontal="center"/>
    </xf>
    <xf numFmtId="0" fontId="15" fillId="5" borderId="5" xfId="0" applyFont="1" applyFill="1" applyBorder="1" applyAlignment="1">
      <alignment horizontal="center" vertical="center" textRotation="90" wrapText="1"/>
    </xf>
    <xf numFmtId="0" fontId="4" fillId="0" borderId="12" xfId="0" applyFont="1" applyBorder="1"/>
    <xf numFmtId="3" fontId="4" fillId="0" borderId="13" xfId="0" applyNumberFormat="1" applyFont="1" applyBorder="1" applyAlignment="1">
      <alignment horizontal="center"/>
    </xf>
    <xf numFmtId="0" fontId="4" fillId="0" borderId="0" xfId="0" applyFont="1" applyAlignment="1">
      <alignment horizontal="center"/>
    </xf>
    <xf numFmtId="3" fontId="4" fillId="0" borderId="9" xfId="0" applyNumberFormat="1" applyFont="1" applyBorder="1" applyAlignment="1">
      <alignment horizontal="center"/>
    </xf>
    <xf numFmtId="9" fontId="4" fillId="0" borderId="0" xfId="124" applyFont="1" applyBorder="1" applyAlignment="1">
      <alignment horizontal="center"/>
    </xf>
    <xf numFmtId="9" fontId="4" fillId="0" borderId="9" xfId="124" applyFont="1" applyBorder="1" applyAlignment="1">
      <alignment horizontal="center"/>
    </xf>
    <xf numFmtId="0" fontId="4" fillId="0" borderId="13" xfId="0" applyFont="1" applyBorder="1" applyAlignment="1">
      <alignment horizontal="center"/>
    </xf>
    <xf numFmtId="0" fontId="4" fillId="17" borderId="13" xfId="0" applyFont="1" applyFill="1" applyBorder="1"/>
    <xf numFmtId="0" fontId="4" fillId="17" borderId="13" xfId="0" applyFont="1" applyFill="1" applyBorder="1" applyAlignment="1">
      <alignment horizontal="center"/>
    </xf>
    <xf numFmtId="0" fontId="4" fillId="17" borderId="0" xfId="0" applyFont="1" applyFill="1" applyAlignment="1">
      <alignment horizontal="center"/>
    </xf>
    <xf numFmtId="3" fontId="4" fillId="17" borderId="9" xfId="0" applyNumberFormat="1" applyFont="1" applyFill="1" applyBorder="1" applyAlignment="1">
      <alignment horizontal="center"/>
    </xf>
    <xf numFmtId="9" fontId="4" fillId="17" borderId="0" xfId="124" applyFont="1" applyFill="1" applyBorder="1" applyAlignment="1">
      <alignment horizontal="center"/>
    </xf>
    <xf numFmtId="9" fontId="4" fillId="17" borderId="9" xfId="124" applyFont="1" applyFill="1" applyBorder="1" applyAlignment="1">
      <alignment horizontal="center"/>
    </xf>
    <xf numFmtId="0" fontId="4" fillId="0" borderId="15" xfId="0" applyFont="1" applyBorder="1"/>
    <xf numFmtId="3" fontId="4" fillId="0" borderId="15" xfId="0" applyNumberFormat="1" applyFont="1" applyBorder="1" applyAlignment="1">
      <alignment horizontal="center"/>
    </xf>
    <xf numFmtId="0" fontId="4" fillId="0" borderId="14" xfId="0" applyFont="1" applyBorder="1" applyAlignment="1">
      <alignment horizontal="center"/>
    </xf>
    <xf numFmtId="3" fontId="4" fillId="0" borderId="7" xfId="0" applyNumberFormat="1" applyFont="1" applyBorder="1" applyAlignment="1">
      <alignment horizontal="center"/>
    </xf>
    <xf numFmtId="9" fontId="4" fillId="0" borderId="14" xfId="124" applyFont="1" applyBorder="1" applyAlignment="1">
      <alignment horizontal="center"/>
    </xf>
    <xf numFmtId="9" fontId="4" fillId="0" borderId="7" xfId="124" applyFont="1" applyBorder="1" applyAlignment="1">
      <alignment horizontal="center"/>
    </xf>
    <xf numFmtId="0" fontId="5" fillId="0" borderId="13"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0" xfId="0" applyFont="1" applyBorder="1" applyAlignment="1">
      <alignment horizontal="center"/>
    </xf>
    <xf numFmtId="0" fontId="5" fillId="0" borderId="9" xfId="0" applyFont="1" applyBorder="1" applyAlignment="1">
      <alignment horizontal="center"/>
    </xf>
    <xf numFmtId="0" fontId="8" fillId="0" borderId="0" xfId="0" applyFont="1" applyAlignment="1">
      <alignment horizontal="center" vertical="center" wrapText="1"/>
    </xf>
    <xf numFmtId="0" fontId="8" fillId="0" borderId="1" xfId="0" applyFont="1" applyBorder="1" applyAlignment="1">
      <alignment horizontal="center"/>
    </xf>
    <xf numFmtId="2" fontId="13" fillId="0" borderId="1" xfId="0" applyNumberFormat="1" applyFont="1" applyBorder="1"/>
    <xf numFmtId="0" fontId="13" fillId="0" borderId="1" xfId="0" applyFont="1" applyBorder="1" applyAlignment="1">
      <alignment horizontal="center"/>
    </xf>
    <xf numFmtId="2" fontId="13" fillId="16" borderId="1" xfId="0" applyNumberFormat="1" applyFont="1" applyFill="1" applyBorder="1"/>
    <xf numFmtId="0" fontId="23" fillId="0" borderId="1" xfId="0" applyFont="1" applyBorder="1" applyAlignment="1">
      <alignment horizontal="center"/>
    </xf>
    <xf numFmtId="0" fontId="21" fillId="0" borderId="1" xfId="0" applyFont="1" applyBorder="1" applyAlignment="1">
      <alignment horizontal="center"/>
    </xf>
    <xf numFmtId="0" fontId="13" fillId="0" borderId="0" xfId="0" applyFont="1" applyAlignment="1">
      <alignment horizontal="left"/>
    </xf>
    <xf numFmtId="0" fontId="48" fillId="0" borderId="0" xfId="8" applyFont="1" applyAlignment="1" applyProtection="1">
      <alignment horizontal="left"/>
    </xf>
    <xf numFmtId="0" fontId="23" fillId="0" borderId="0" xfId="0" applyFont="1"/>
    <xf numFmtId="0" fontId="8" fillId="0" borderId="1" xfId="0" applyFont="1" applyBorder="1"/>
    <xf numFmtId="0" fontId="13" fillId="0" borderId="1" xfId="0" applyFont="1" applyBorder="1"/>
    <xf numFmtId="0" fontId="8" fillId="8" borderId="1" xfId="0" applyFont="1" applyFill="1" applyBorder="1" applyAlignment="1">
      <alignment horizontal="center"/>
    </xf>
    <xf numFmtId="0" fontId="8" fillId="8" borderId="1" xfId="0" applyFont="1" applyFill="1" applyBorder="1"/>
    <xf numFmtId="0" fontId="8" fillId="0" borderId="1" xfId="0" applyFont="1" applyBorder="1" applyAlignment="1">
      <alignment horizontal="center" vertical="top"/>
    </xf>
    <xf numFmtId="0" fontId="13" fillId="0" borderId="12" xfId="0" applyFont="1" applyBorder="1" applyAlignment="1">
      <alignment horizontal="left"/>
    </xf>
    <xf numFmtId="0" fontId="13" fillId="0" borderId="12" xfId="0" applyFont="1" applyBorder="1" applyAlignment="1">
      <alignment vertical="center"/>
    </xf>
    <xf numFmtId="0" fontId="10" fillId="15" borderId="0" xfId="0" applyFont="1" applyFill="1"/>
    <xf numFmtId="0" fontId="47" fillId="0" borderId="1" xfId="0" applyFont="1" applyBorder="1"/>
    <xf numFmtId="0" fontId="8"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1" fillId="0" borderId="1" xfId="0" applyFont="1" applyBorder="1" applyAlignment="1">
      <alignment horizontal="center" vertical="center" wrapText="1"/>
    </xf>
    <xf numFmtId="3" fontId="21" fillId="0" borderId="1" xfId="0" applyNumberFormat="1" applyFont="1" applyBorder="1" applyAlignment="1">
      <alignment horizontal="center" vertical="center" wrapText="1"/>
    </xf>
    <xf numFmtId="3" fontId="23" fillId="0" borderId="1" xfId="0" applyNumberFormat="1" applyFont="1" applyBorder="1" applyAlignment="1">
      <alignment horizontal="center" vertical="center" wrapText="1"/>
    </xf>
    <xf numFmtId="0" fontId="7" fillId="0" borderId="16" xfId="0" applyFont="1" applyBorder="1" applyAlignment="1">
      <alignment horizontal="center" vertical="top" wrapText="1"/>
    </xf>
    <xf numFmtId="2" fontId="7" fillId="16" borderId="16" xfId="0" applyNumberFormat="1" applyFont="1" applyFill="1" applyBorder="1" applyAlignment="1">
      <alignment horizontal="center" vertical="top" wrapText="1"/>
    </xf>
    <xf numFmtId="0" fontId="56" fillId="0" borderId="0" xfId="8" applyFont="1" applyBorder="1" applyAlignment="1" applyProtection="1"/>
    <xf numFmtId="0" fontId="57" fillId="0" borderId="0" xfId="0" applyFont="1"/>
    <xf numFmtId="164" fontId="24" fillId="0" borderId="14" xfId="73" applyNumberFormat="1" applyFont="1" applyBorder="1" applyAlignment="1">
      <alignment horizontal="right" vertical="top"/>
    </xf>
    <xf numFmtId="164" fontId="24" fillId="0" borderId="14" xfId="74" applyNumberFormat="1" applyFont="1" applyBorder="1" applyAlignment="1">
      <alignment horizontal="right" vertical="top"/>
    </xf>
    <xf numFmtId="0" fontId="21" fillId="0" borderId="14" xfId="0" applyFont="1" applyBorder="1" applyAlignment="1">
      <alignment horizontal="right" vertical="center" wrapText="1"/>
    </xf>
    <xf numFmtId="164" fontId="24" fillId="0" borderId="14" xfId="75" applyNumberFormat="1" applyFont="1" applyBorder="1" applyAlignment="1">
      <alignment horizontal="right" vertical="top"/>
    </xf>
    <xf numFmtId="165" fontId="24" fillId="0" borderId="7" xfId="76" applyNumberFormat="1" applyFont="1" applyBorder="1" applyAlignment="1">
      <alignment horizontal="right" vertical="top"/>
    </xf>
    <xf numFmtId="0" fontId="51" fillId="0" borderId="1" xfId="0" applyFont="1" applyBorder="1" applyAlignment="1">
      <alignment horizontal="center" vertical="center"/>
    </xf>
    <xf numFmtId="0" fontId="35" fillId="0" borderId="1" xfId="0" applyFont="1" applyBorder="1" applyAlignment="1">
      <alignment wrapText="1"/>
    </xf>
    <xf numFmtId="0" fontId="46" fillId="0" borderId="1" xfId="0" applyFont="1" applyBorder="1" applyAlignment="1">
      <alignment horizontal="center" vertical="center"/>
    </xf>
    <xf numFmtId="0" fontId="35" fillId="0" borderId="1" xfId="0" applyFont="1" applyBorder="1" applyAlignment="1">
      <alignment horizontal="center" vertical="center"/>
    </xf>
    <xf numFmtId="0" fontId="59" fillId="0" borderId="0" xfId="0" applyFont="1" applyAlignment="1">
      <alignment horizontal="left" indent="5"/>
    </xf>
    <xf numFmtId="0" fontId="49" fillId="0" borderId="0" xfId="8" applyFont="1" applyAlignment="1" applyProtection="1">
      <alignment horizontal="left" indent="5"/>
    </xf>
    <xf numFmtId="0" fontId="61" fillId="0" borderId="0" xfId="0" applyFont="1"/>
    <xf numFmtId="0" fontId="12" fillId="0" borderId="0" xfId="0" applyFont="1"/>
    <xf numFmtId="0" fontId="58" fillId="0" borderId="0" xfId="0" applyFont="1"/>
    <xf numFmtId="0" fontId="49" fillId="0" borderId="0" xfId="8" applyFont="1" applyAlignment="1" applyProtection="1">
      <alignment horizontal="left" indent="2"/>
    </xf>
    <xf numFmtId="0" fontId="46" fillId="20" borderId="1" xfId="0" applyFont="1" applyFill="1" applyBorder="1" applyAlignment="1">
      <alignment horizontal="center" wrapText="1"/>
    </xf>
    <xf numFmtId="0" fontId="46" fillId="20" borderId="1" xfId="0" applyFont="1" applyFill="1" applyBorder="1" applyAlignment="1">
      <alignment wrapText="1"/>
    </xf>
    <xf numFmtId="0" fontId="46" fillId="0" borderId="1" xfId="0" applyFont="1" applyBorder="1" applyAlignment="1">
      <alignment horizontal="left" vertical="center" wrapText="1"/>
    </xf>
    <xf numFmtId="0" fontId="61" fillId="0" borderId="1" xfId="0" applyFont="1" applyBorder="1" applyAlignment="1">
      <alignment wrapText="1"/>
    </xf>
    <xf numFmtId="0" fontId="61" fillId="0" borderId="1" xfId="0" applyFont="1" applyBorder="1" applyAlignment="1">
      <alignment horizontal="left" vertical="center" wrapText="1"/>
    </xf>
    <xf numFmtId="15" fontId="61" fillId="0" borderId="1" xfId="0" applyNumberFormat="1" applyFont="1" applyBorder="1" applyAlignment="1">
      <alignment wrapText="1"/>
    </xf>
    <xf numFmtId="0" fontId="61" fillId="0" borderId="1" xfId="0" applyFont="1" applyBorder="1" applyAlignment="1">
      <alignment vertical="center" wrapText="1"/>
    </xf>
    <xf numFmtId="0" fontId="46" fillId="0" borderId="1" xfId="0" applyFont="1" applyBorder="1" applyAlignment="1">
      <alignment wrapText="1"/>
    </xf>
    <xf numFmtId="0" fontId="61" fillId="0" borderId="12" xfId="0" applyFont="1" applyBorder="1" applyAlignment="1">
      <alignment wrapText="1"/>
    </xf>
    <xf numFmtId="15" fontId="61" fillId="0" borderId="0" xfId="0" applyNumberFormat="1" applyFont="1" applyAlignment="1">
      <alignment wrapText="1"/>
    </xf>
    <xf numFmtId="0" fontId="61" fillId="0" borderId="0" xfId="0" applyFont="1" applyAlignment="1">
      <alignment wrapText="1"/>
    </xf>
    <xf numFmtId="0" fontId="61" fillId="0" borderId="0" xfId="0" applyFont="1" applyAlignment="1">
      <alignment vertical="center" wrapText="1"/>
    </xf>
    <xf numFmtId="0" fontId="49" fillId="0" borderId="0" xfId="8" applyFont="1" applyAlignment="1" applyProtection="1">
      <alignment wrapText="1"/>
    </xf>
    <xf numFmtId="0" fontId="16" fillId="15" borderId="5" xfId="0" applyFont="1" applyFill="1" applyBorder="1"/>
    <xf numFmtId="9" fontId="4" fillId="0" borderId="1" xfId="124" applyFont="1" applyBorder="1" applyAlignment="1">
      <alignment horizontal="center"/>
    </xf>
    <xf numFmtId="3" fontId="13" fillId="0" borderId="1" xfId="0" applyNumberFormat="1" applyFont="1" applyBorder="1" applyAlignment="1">
      <alignment horizontal="center" wrapText="1"/>
    </xf>
    <xf numFmtId="0" fontId="13" fillId="0" borderId="1" xfId="0" applyFont="1" applyBorder="1" applyAlignment="1">
      <alignment horizontal="center" wrapText="1"/>
    </xf>
    <xf numFmtId="0" fontId="13" fillId="11" borderId="1" xfId="0" applyFont="1" applyFill="1" applyBorder="1" applyAlignment="1">
      <alignment horizontal="center"/>
    </xf>
    <xf numFmtId="0" fontId="35" fillId="0" borderId="1" xfId="0" applyFont="1" applyBorder="1"/>
    <xf numFmtId="0" fontId="13" fillId="0" borderId="1" xfId="0" applyFont="1" applyBorder="1" applyAlignment="1">
      <alignment horizontal="right" vertical="center"/>
    </xf>
    <xf numFmtId="3" fontId="13" fillId="0" borderId="1" xfId="0" applyNumberFormat="1" applyFont="1" applyBorder="1" applyAlignment="1">
      <alignment horizontal="center"/>
    </xf>
    <xf numFmtId="3" fontId="8" fillId="0" borderId="1" xfId="0" applyNumberFormat="1" applyFont="1" applyBorder="1" applyAlignment="1">
      <alignment horizontal="center" vertical="center"/>
    </xf>
    <xf numFmtId="0" fontId="62" fillId="0" borderId="0" xfId="0" applyFont="1"/>
    <xf numFmtId="0" fontId="63" fillId="0" borderId="0" xfId="0" applyFont="1"/>
    <xf numFmtId="0" fontId="63" fillId="0" borderId="0" xfId="0" applyFont="1" applyAlignment="1">
      <alignment horizontal="center"/>
    </xf>
    <xf numFmtId="0" fontId="64" fillId="0" borderId="0" xfId="0" applyFont="1" applyAlignment="1">
      <alignment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45" fillId="15" borderId="1" xfId="0" applyFont="1" applyFill="1" applyBorder="1" applyAlignment="1">
      <alignment horizontal="center" vertical="top" wrapText="1"/>
    </xf>
    <xf numFmtId="0" fontId="46" fillId="15" borderId="1" xfId="0" applyFont="1" applyFill="1" applyBorder="1" applyAlignment="1">
      <alignment horizontal="center" vertical="top"/>
    </xf>
    <xf numFmtId="0" fontId="8" fillId="11" borderId="11" xfId="0" applyFont="1" applyFill="1" applyBorder="1" applyAlignment="1">
      <alignment horizontal="center" vertical="top" wrapText="1"/>
    </xf>
    <xf numFmtId="0" fontId="8" fillId="11" borderId="12" xfId="0" applyFont="1" applyFill="1" applyBorder="1" applyAlignment="1">
      <alignment horizontal="center" vertical="top" wrapText="1"/>
    </xf>
    <xf numFmtId="0" fontId="8" fillId="11" borderId="10" xfId="0" applyFont="1" applyFill="1" applyBorder="1" applyAlignment="1">
      <alignment horizontal="center" vertical="top" wrapText="1"/>
    </xf>
    <xf numFmtId="0" fontId="13" fillId="11" borderId="2" xfId="0" applyFont="1" applyFill="1" applyBorder="1" applyAlignment="1">
      <alignment horizontal="center" vertical="top" wrapText="1"/>
    </xf>
    <xf numFmtId="0" fontId="13" fillId="11" borderId="3" xfId="0" applyFont="1" applyFill="1" applyBorder="1" applyAlignment="1">
      <alignment horizontal="center" vertical="top" wrapText="1"/>
    </xf>
    <xf numFmtId="0" fontId="13" fillId="11" borderId="1" xfId="0" applyFont="1" applyFill="1" applyBorder="1" applyAlignment="1">
      <alignment horizontal="center" vertical="top" wrapText="1"/>
    </xf>
    <xf numFmtId="0" fontId="35" fillId="11" borderId="1" xfId="0" applyFont="1" applyFill="1" applyBorder="1" applyAlignment="1">
      <alignment horizontal="center" vertical="top" wrapText="1"/>
    </xf>
    <xf numFmtId="0" fontId="8" fillId="11" borderId="2" xfId="0" applyFont="1" applyFill="1" applyBorder="1" applyAlignment="1">
      <alignment horizontal="center" vertical="top" wrapText="1"/>
    </xf>
    <xf numFmtId="0" fontId="8" fillId="11" borderId="3" xfId="0" applyFont="1" applyFill="1" applyBorder="1" applyAlignment="1">
      <alignment horizontal="center" vertical="top" wrapText="1"/>
    </xf>
    <xf numFmtId="0" fontId="0" fillId="0" borderId="1" xfId="0" applyBorder="1" applyAlignment="1">
      <alignment horizontal="left" vertical="center" wrapText="1"/>
    </xf>
    <xf numFmtId="0" fontId="5" fillId="21" borderId="1" xfId="0" applyFont="1" applyFill="1"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left"/>
    </xf>
    <xf numFmtId="0" fontId="11" fillId="3" borderId="4" xfId="0" applyFont="1" applyFill="1" applyBorder="1" applyAlignment="1">
      <alignment horizontal="center" vertical="top" wrapText="1"/>
    </xf>
    <xf numFmtId="0" fontId="11" fillId="3" borderId="6" xfId="0" applyFont="1" applyFill="1" applyBorder="1" applyAlignment="1">
      <alignment horizontal="center" vertical="top" wrapText="1"/>
    </xf>
    <xf numFmtId="0" fontId="11" fillId="4" borderId="4" xfId="0" applyFont="1" applyFill="1" applyBorder="1" applyAlignment="1">
      <alignment horizontal="center" vertical="top" wrapText="1"/>
    </xf>
    <xf numFmtId="0" fontId="11" fillId="4" borderId="5" xfId="0" applyFont="1" applyFill="1" applyBorder="1" applyAlignment="1">
      <alignment horizontal="center" vertical="top" wrapText="1"/>
    </xf>
    <xf numFmtId="0" fontId="11"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11" fillId="6" borderId="4" xfId="0" applyFont="1" applyFill="1" applyBorder="1" applyAlignment="1">
      <alignment horizontal="center" vertical="top" wrapText="1"/>
    </xf>
    <xf numFmtId="0" fontId="11" fillId="6" borderId="5" xfId="0" applyFont="1" applyFill="1" applyBorder="1" applyAlignment="1">
      <alignment horizontal="center" vertical="top" wrapText="1"/>
    </xf>
    <xf numFmtId="0" fontId="11" fillId="6" borderId="1" xfId="0" applyFont="1" applyFill="1" applyBorder="1" applyAlignment="1">
      <alignment horizontal="center" vertical="top" wrapText="1"/>
    </xf>
    <xf numFmtId="0" fontId="39"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7" fillId="0" borderId="1" xfId="0" applyFont="1" applyBorder="1" applyAlignment="1">
      <alignment horizontal="center" wrapText="1"/>
    </xf>
    <xf numFmtId="0" fontId="5" fillId="5" borderId="1" xfId="0" applyFont="1" applyFill="1" applyBorder="1" applyAlignment="1">
      <alignment horizontal="center" vertical="center"/>
    </xf>
    <xf numFmtId="16" fontId="54" fillId="5" borderId="1" xfId="0" quotePrefix="1" applyNumberFormat="1" applyFont="1" applyFill="1" applyBorder="1" applyAlignment="1">
      <alignment horizontal="center" wrapText="1"/>
    </xf>
    <xf numFmtId="0" fontId="54" fillId="5" borderId="1" xfId="0" applyFont="1" applyFill="1" applyBorder="1" applyAlignment="1">
      <alignment horizontal="center" wrapText="1"/>
    </xf>
    <xf numFmtId="0" fontId="13" fillId="0" borderId="4" xfId="0" applyFont="1" applyBorder="1" applyAlignment="1">
      <alignment horizontal="left" wrapText="1"/>
    </xf>
    <xf numFmtId="0" fontId="13" fillId="0" borderId="6" xfId="0" applyFont="1" applyBorder="1" applyAlignment="1">
      <alignment horizontal="left" wrapText="1"/>
    </xf>
    <xf numFmtId="0" fontId="13" fillId="0" borderId="5" xfId="0" applyFont="1" applyBorder="1" applyAlignment="1">
      <alignment horizontal="left" wrapText="1"/>
    </xf>
    <xf numFmtId="0" fontId="53" fillId="15" borderId="4" xfId="0" applyFont="1" applyFill="1" applyBorder="1" applyAlignment="1">
      <alignment horizontal="center"/>
    </xf>
    <xf numFmtId="0" fontId="53" fillId="15" borderId="6" xfId="0" applyFont="1" applyFill="1" applyBorder="1" applyAlignment="1">
      <alignment horizontal="center"/>
    </xf>
    <xf numFmtId="0" fontId="53" fillId="15" borderId="5" xfId="0" applyFont="1" applyFill="1" applyBorder="1" applyAlignment="1">
      <alignment horizontal="center"/>
    </xf>
    <xf numFmtId="0" fontId="52" fillId="15" borderId="4" xfId="0" applyFont="1" applyFill="1" applyBorder="1" applyAlignment="1">
      <alignment horizontal="center"/>
    </xf>
    <xf numFmtId="0" fontId="52" fillId="15" borderId="6" xfId="0" applyFont="1" applyFill="1" applyBorder="1" applyAlignment="1">
      <alignment horizontal="center"/>
    </xf>
    <xf numFmtId="0" fontId="52" fillId="15" borderId="5" xfId="0" applyFont="1" applyFill="1" applyBorder="1" applyAlignment="1">
      <alignment horizontal="center"/>
    </xf>
    <xf numFmtId="0" fontId="12" fillId="15" borderId="1" xfId="0" applyFont="1" applyFill="1" applyBorder="1" applyAlignment="1">
      <alignment horizontal="left" wrapText="1"/>
    </xf>
    <xf numFmtId="0" fontId="9"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1" fillId="18" borderId="1" xfId="0" applyFont="1" applyFill="1" applyBorder="1" applyAlignment="1">
      <alignment horizontal="center"/>
    </xf>
    <xf numFmtId="0" fontId="11" fillId="18" borderId="4" xfId="0" applyFont="1" applyFill="1" applyBorder="1" applyAlignment="1">
      <alignment horizontal="center"/>
    </xf>
    <xf numFmtId="0" fontId="11" fillId="18" borderId="6" xfId="0" applyFont="1" applyFill="1" applyBorder="1" applyAlignment="1">
      <alignment horizontal="center"/>
    </xf>
    <xf numFmtId="0" fontId="11" fillId="18" borderId="5" xfId="0" applyFont="1" applyFill="1" applyBorder="1" applyAlignment="1">
      <alignment horizontal="center"/>
    </xf>
    <xf numFmtId="0" fontId="11" fillId="18" borderId="4" xfId="0" applyFont="1" applyFill="1" applyBorder="1" applyAlignment="1">
      <alignment horizontal="center" wrapText="1"/>
    </xf>
    <xf numFmtId="0" fontId="11" fillId="18" borderId="6" xfId="0" applyFont="1" applyFill="1" applyBorder="1" applyAlignment="1">
      <alignment horizontal="center" wrapText="1"/>
    </xf>
    <xf numFmtId="0" fontId="11" fillId="18" borderId="5" xfId="0" applyFont="1" applyFill="1" applyBorder="1" applyAlignment="1">
      <alignment horizontal="center" wrapText="1"/>
    </xf>
    <xf numFmtId="0" fontId="11" fillId="21" borderId="1" xfId="0" applyFont="1" applyFill="1" applyBorder="1" applyAlignment="1">
      <alignment horizontal="center"/>
    </xf>
    <xf numFmtId="0" fontId="51" fillId="21" borderId="1" xfId="0" applyFont="1" applyFill="1" applyBorder="1" applyAlignment="1">
      <alignment horizontal="center" wrapText="1"/>
    </xf>
    <xf numFmtId="0" fontId="5" fillId="15" borderId="1" xfId="0" applyFont="1" applyFill="1" applyBorder="1" applyAlignment="1">
      <alignment horizontal="left" wrapText="1"/>
    </xf>
    <xf numFmtId="0" fontId="13" fillId="0" borderId="1" xfId="0" applyFont="1" applyBorder="1" applyAlignment="1">
      <alignment horizontal="left" wrapText="1"/>
    </xf>
    <xf numFmtId="0" fontId="30" fillId="9" borderId="4" xfId="0" applyFont="1" applyFill="1" applyBorder="1" applyAlignment="1">
      <alignment horizontal="left" vertical="center"/>
    </xf>
    <xf numFmtId="0" fontId="30" fillId="9" borderId="6" xfId="0" applyFont="1" applyFill="1" applyBorder="1" applyAlignment="1">
      <alignment horizontal="left" vertical="center"/>
    </xf>
    <xf numFmtId="0" fontId="30" fillId="9" borderId="5" xfId="0" applyFont="1" applyFill="1" applyBorder="1" applyAlignment="1">
      <alignment horizontal="left" vertical="center"/>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2" fillId="0" borderId="6" xfId="0" applyFont="1" applyBorder="1" applyAlignment="1">
      <alignment horizontal="center" wrapText="1"/>
    </xf>
    <xf numFmtId="0" fontId="31" fillId="0" borderId="12" xfId="0" applyFont="1" applyBorder="1" applyAlignment="1">
      <alignment horizontal="center" wrapText="1"/>
    </xf>
    <xf numFmtId="0" fontId="31" fillId="0" borderId="0" xfId="0" applyFont="1" applyAlignment="1">
      <alignment horizontal="center" wrapText="1"/>
    </xf>
    <xf numFmtId="0" fontId="31" fillId="0" borderId="10" xfId="5" applyFont="1" applyBorder="1" applyAlignment="1">
      <alignment horizontal="center" wrapText="1"/>
    </xf>
    <xf numFmtId="0" fontId="31" fillId="0" borderId="9" xfId="5" applyFont="1" applyBorder="1" applyAlignment="1">
      <alignment horizontal="center" wrapText="1"/>
    </xf>
    <xf numFmtId="0" fontId="5" fillId="15" borderId="4" xfId="0" applyFont="1" applyFill="1" applyBorder="1" applyAlignment="1">
      <alignment horizontal="center"/>
    </xf>
    <xf numFmtId="0" fontId="5" fillId="15" borderId="6" xfId="0" applyFont="1" applyFill="1" applyBorder="1" applyAlignment="1">
      <alignment horizontal="center"/>
    </xf>
    <xf numFmtId="0" fontId="5" fillId="15" borderId="5" xfId="0" applyFont="1" applyFill="1" applyBorder="1" applyAlignment="1">
      <alignment horizontal="center"/>
    </xf>
    <xf numFmtId="0" fontId="43" fillId="7" borderId="1" xfId="0" applyFont="1" applyFill="1" applyBorder="1" applyAlignment="1">
      <alignment horizontal="center"/>
    </xf>
    <xf numFmtId="0" fontId="51" fillId="0" borderId="1" xfId="0" applyFont="1" applyBorder="1" applyAlignment="1">
      <alignment horizontal="center" vertical="center" textRotation="90" wrapText="1"/>
    </xf>
    <xf numFmtId="0" fontId="17"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15" borderId="1" xfId="0" applyFont="1" applyFill="1" applyBorder="1" applyAlignment="1">
      <alignment horizontal="left"/>
    </xf>
    <xf numFmtId="0" fontId="20" fillId="9" borderId="4" xfId="0" applyFont="1" applyFill="1" applyBorder="1" applyAlignment="1">
      <alignment horizontal="left" vertical="center"/>
    </xf>
    <xf numFmtId="0" fontId="20" fillId="9" borderId="6" xfId="0" applyFont="1" applyFill="1" applyBorder="1" applyAlignment="1">
      <alignment horizontal="left" vertical="center"/>
    </xf>
    <xf numFmtId="0" fontId="20" fillId="9" borderId="5" xfId="0" applyFont="1" applyFill="1" applyBorder="1" applyAlignment="1">
      <alignment horizontal="left" vertical="center"/>
    </xf>
    <xf numFmtId="0" fontId="21" fillId="0" borderId="11" xfId="0" applyFont="1" applyBorder="1" applyAlignment="1">
      <alignment vertical="center" wrapText="1"/>
    </xf>
    <xf numFmtId="0" fontId="19" fillId="0" borderId="12" xfId="0" applyFont="1" applyBorder="1" applyAlignment="1">
      <alignment vertical="center" wrapText="1"/>
    </xf>
    <xf numFmtId="0" fontId="19" fillId="0" borderId="10" xfId="0" applyFont="1" applyBorder="1" applyAlignment="1">
      <alignment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3" fillId="0" borderId="6" xfId="5" applyFont="1" applyBorder="1" applyAlignment="1">
      <alignment horizontal="center"/>
    </xf>
    <xf numFmtId="0" fontId="23" fillId="0" borderId="5" xfId="5" applyFont="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10" fillId="15" borderId="4" xfId="0" applyFont="1" applyFill="1" applyBorder="1" applyAlignment="1">
      <alignment horizontal="center"/>
    </xf>
    <xf numFmtId="0" fontId="10" fillId="15" borderId="6" xfId="0" applyFont="1" applyFill="1" applyBorder="1" applyAlignment="1">
      <alignment horizontal="center"/>
    </xf>
    <xf numFmtId="0" fontId="10" fillId="15" borderId="5" xfId="0" applyFont="1" applyFill="1" applyBorder="1" applyAlignment="1">
      <alignment horizontal="center"/>
    </xf>
    <xf numFmtId="0" fontId="10" fillId="5" borderId="1" xfId="0" applyFont="1" applyFill="1" applyBorder="1" applyAlignment="1">
      <alignment horizontal="center"/>
    </xf>
    <xf numFmtId="0" fontId="5" fillId="15" borderId="1" xfId="0" applyFont="1" applyFill="1" applyBorder="1" applyAlignment="1">
      <alignment horizontal="left" vertical="center" wrapText="1"/>
    </xf>
    <xf numFmtId="0" fontId="4" fillId="0" borderId="1" xfId="0" applyFont="1" applyBorder="1" applyAlignment="1">
      <alignment horizontal="left" vertical="center" wrapText="1"/>
    </xf>
    <xf numFmtId="0" fontId="11" fillId="7" borderId="17" xfId="0" applyFont="1" applyFill="1" applyBorder="1" applyAlignment="1">
      <alignment horizontal="center" vertical="top" wrapText="1"/>
    </xf>
    <xf numFmtId="0" fontId="11" fillId="7" borderId="18" xfId="0" applyFont="1" applyFill="1" applyBorder="1" applyAlignment="1">
      <alignment horizontal="center" vertical="top" wrapText="1"/>
    </xf>
    <xf numFmtId="0" fontId="11" fillId="7" borderId="19" xfId="0" applyFont="1" applyFill="1" applyBorder="1" applyAlignment="1">
      <alignment horizontal="center" vertical="top" wrapText="1"/>
    </xf>
    <xf numFmtId="0" fontId="10" fillId="15" borderId="1" xfId="0" applyFont="1" applyFill="1" applyBorder="1" applyAlignment="1">
      <alignment horizontal="center"/>
    </xf>
    <xf numFmtId="0" fontId="35" fillId="0" borderId="1" xfId="0" applyFont="1" applyBorder="1" applyAlignment="1">
      <alignment horizontal="left" vertical="center" wrapText="1"/>
    </xf>
    <xf numFmtId="0" fontId="15" fillId="0" borderId="1" xfId="0" applyFont="1" applyBorder="1" applyAlignment="1">
      <alignment horizontal="center" vertical="center" textRotation="90" wrapText="1"/>
    </xf>
    <xf numFmtId="0" fontId="15" fillId="5" borderId="1" xfId="0" applyFont="1" applyFill="1" applyBorder="1" applyAlignment="1">
      <alignment horizontal="center"/>
    </xf>
    <xf numFmtId="0" fontId="28" fillId="5" borderId="1" xfId="0" applyFont="1" applyFill="1" applyBorder="1" applyAlignment="1">
      <alignment horizontal="center"/>
    </xf>
    <xf numFmtId="0" fontId="5" fillId="15" borderId="11" xfId="0" applyFont="1" applyFill="1" applyBorder="1" applyAlignment="1">
      <alignment horizontal="center" wrapText="1"/>
    </xf>
    <xf numFmtId="0" fontId="5" fillId="15" borderId="12" xfId="0" applyFont="1" applyFill="1" applyBorder="1" applyAlignment="1">
      <alignment horizontal="center" wrapText="1"/>
    </xf>
    <xf numFmtId="0" fontId="5" fillId="15" borderId="10" xfId="0" applyFont="1" applyFill="1" applyBorder="1" applyAlignment="1">
      <alignment horizontal="center" wrapText="1"/>
    </xf>
    <xf numFmtId="0" fontId="10" fillId="8" borderId="0" xfId="0" applyFont="1" applyFill="1" applyAlignment="1">
      <alignment horizontal="center"/>
    </xf>
    <xf numFmtId="0" fontId="37" fillId="0" borderId="1" xfId="0" applyFont="1" applyBorder="1" applyAlignment="1">
      <alignment horizontal="center" vertical="top" wrapText="1"/>
    </xf>
    <xf numFmtId="0" fontId="37" fillId="0" borderId="1" xfId="0" applyFont="1" applyBorder="1" applyAlignment="1">
      <alignment horizontal="center" vertical="top" textRotation="90" wrapText="1"/>
    </xf>
    <xf numFmtId="0" fontId="37" fillId="0" borderId="1" xfId="0" applyFont="1" applyBorder="1" applyAlignment="1">
      <alignment horizontal="center" wrapText="1"/>
    </xf>
    <xf numFmtId="0" fontId="5" fillId="15" borderId="4" xfId="0" applyFont="1" applyFill="1" applyBorder="1" applyAlignment="1">
      <alignment horizontal="center" wrapText="1"/>
    </xf>
    <xf numFmtId="0" fontId="5" fillId="15" borderId="6" xfId="0" applyFont="1" applyFill="1" applyBorder="1" applyAlignment="1">
      <alignment horizontal="center" wrapText="1"/>
    </xf>
    <xf numFmtId="0" fontId="5" fillId="15" borderId="5" xfId="0" applyFont="1" applyFill="1" applyBorder="1" applyAlignment="1">
      <alignment horizontal="center" wrapText="1"/>
    </xf>
    <xf numFmtId="0" fontId="15" fillId="0" borderId="1" xfId="0" applyFont="1" applyBorder="1" applyAlignment="1">
      <alignment horizontal="center" vertical="top" wrapText="1"/>
    </xf>
    <xf numFmtId="0" fontId="15" fillId="5" borderId="15" xfId="0" applyFont="1" applyFill="1" applyBorder="1" applyAlignment="1">
      <alignment horizontal="center"/>
    </xf>
    <xf numFmtId="0" fontId="15" fillId="5" borderId="14" xfId="0" applyFont="1" applyFill="1" applyBorder="1" applyAlignment="1">
      <alignment horizontal="center"/>
    </xf>
    <xf numFmtId="0" fontId="15" fillId="5" borderId="7" xfId="0" applyFont="1" applyFill="1" applyBorder="1" applyAlignment="1">
      <alignment horizontal="center"/>
    </xf>
    <xf numFmtId="0" fontId="5" fillId="5" borderId="15" xfId="0" applyFont="1" applyFill="1" applyBorder="1" applyAlignment="1">
      <alignment horizontal="center"/>
    </xf>
    <xf numFmtId="0" fontId="5" fillId="5" borderId="14" xfId="0" applyFont="1" applyFill="1" applyBorder="1" applyAlignment="1">
      <alignment horizontal="center"/>
    </xf>
    <xf numFmtId="0" fontId="5" fillId="5" borderId="7" xfId="0" applyFont="1" applyFill="1" applyBorder="1" applyAlignment="1">
      <alignment horizontal="center"/>
    </xf>
    <xf numFmtId="0" fontId="15" fillId="0" borderId="4" xfId="0" applyFont="1" applyBorder="1" applyAlignment="1">
      <alignment horizontal="center" vertical="center" textRotation="90" wrapText="1"/>
    </xf>
    <xf numFmtId="0" fontId="15" fillId="5" borderId="3" xfId="0" applyFont="1" applyFill="1" applyBorder="1" applyAlignment="1">
      <alignment horizontal="center"/>
    </xf>
    <xf numFmtId="0" fontId="5" fillId="5" borderId="3" xfId="0" applyFont="1" applyFill="1" applyBorder="1" applyAlignment="1">
      <alignment horizontal="center"/>
    </xf>
    <xf numFmtId="0" fontId="37" fillId="0" borderId="2" xfId="0" applyFont="1" applyBorder="1" applyAlignment="1">
      <alignment horizontal="center" vertical="center" textRotation="90" wrapText="1"/>
    </xf>
    <xf numFmtId="0" fontId="37" fillId="0" borderId="8" xfId="0" applyFont="1" applyBorder="1" applyAlignment="1">
      <alignment horizontal="center" vertical="center" textRotation="90" wrapText="1"/>
    </xf>
    <xf numFmtId="0" fontId="37" fillId="0" borderId="3" xfId="0" applyFont="1" applyBorder="1" applyAlignment="1">
      <alignment horizontal="center" vertical="center" textRotation="90" wrapText="1"/>
    </xf>
    <xf numFmtId="0" fontId="5" fillId="15" borderId="11" xfId="0" applyFont="1" applyFill="1" applyBorder="1" applyAlignment="1">
      <alignment horizontal="center" vertical="center" wrapText="1"/>
    </xf>
    <xf numFmtId="0" fontId="5" fillId="15" borderId="12" xfId="0" applyFont="1" applyFill="1" applyBorder="1" applyAlignment="1">
      <alignment horizontal="center" vertical="center" wrapText="1"/>
    </xf>
    <xf numFmtId="0" fontId="5" fillId="15" borderId="10"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35" fillId="0" borderId="1" xfId="0" applyFont="1" applyBorder="1" applyAlignment="1">
      <alignment horizontal="left" wrapText="1"/>
    </xf>
    <xf numFmtId="0" fontId="35" fillId="11" borderId="1" xfId="0" applyFont="1" applyFill="1" applyBorder="1" applyAlignment="1">
      <alignment horizontal="center"/>
    </xf>
    <xf numFmtId="0" fontId="8" fillId="15" borderId="4" xfId="0" applyFont="1" applyFill="1" applyBorder="1" applyAlignment="1">
      <alignment horizontal="center" vertical="center" wrapText="1"/>
    </xf>
    <xf numFmtId="0" fontId="8" fillId="15" borderId="6" xfId="0" applyFont="1" applyFill="1" applyBorder="1" applyAlignment="1">
      <alignment horizontal="center" vertical="center" wrapText="1"/>
    </xf>
    <xf numFmtId="0" fontId="8" fillId="15" borderId="5" xfId="0" applyFont="1" applyFill="1" applyBorder="1" applyAlignment="1">
      <alignment horizontal="center" vertical="center" wrapText="1"/>
    </xf>
    <xf numFmtId="0" fontId="8" fillId="11" borderId="1" xfId="0" applyFont="1" applyFill="1" applyBorder="1" applyAlignment="1">
      <alignment horizontal="left" vertical="center" wrapText="1"/>
    </xf>
    <xf numFmtId="0" fontId="8" fillId="11" borderId="1" xfId="0" applyFont="1" applyFill="1" applyBorder="1" applyAlignment="1">
      <alignment horizontal="left" wrapText="1"/>
    </xf>
    <xf numFmtId="0" fontId="8" fillId="15" borderId="4" xfId="0" applyFont="1" applyFill="1" applyBorder="1" applyAlignment="1">
      <alignment horizontal="center" wrapText="1"/>
    </xf>
    <xf numFmtId="0" fontId="8" fillId="15" borderId="6" xfId="0" applyFont="1" applyFill="1" applyBorder="1" applyAlignment="1">
      <alignment horizontal="center" wrapText="1"/>
    </xf>
    <xf numFmtId="0" fontId="8" fillId="15" borderId="5" xfId="0" applyFont="1" applyFill="1" applyBorder="1" applyAlignment="1">
      <alignment horizontal="center" wrapText="1"/>
    </xf>
    <xf numFmtId="0" fontId="0" fillId="0" borderId="4" xfId="0" applyBorder="1"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0" fontId="0" fillId="15" borderId="4" xfId="0" applyFill="1" applyBorder="1" applyAlignment="1">
      <alignment horizontal="center"/>
    </xf>
    <xf numFmtId="0" fontId="0" fillId="15" borderId="6" xfId="0" applyFill="1" applyBorder="1" applyAlignment="1">
      <alignment horizontal="center"/>
    </xf>
    <xf numFmtId="0" fontId="0" fillId="15" borderId="5" xfId="0" applyFill="1" applyBorder="1" applyAlignment="1">
      <alignment horizontal="center"/>
    </xf>
    <xf numFmtId="0" fontId="15" fillId="15" borderId="11" xfId="0" applyFont="1" applyFill="1" applyBorder="1" applyAlignment="1">
      <alignment horizontal="center"/>
    </xf>
    <xf numFmtId="0" fontId="15" fillId="15" borderId="12" xfId="0" applyFont="1" applyFill="1" applyBorder="1" applyAlignment="1">
      <alignment horizontal="center"/>
    </xf>
    <xf numFmtId="0" fontId="15" fillId="15" borderId="10" xfId="0" applyFont="1" applyFill="1" applyBorder="1" applyAlignment="1">
      <alignment horizontal="center"/>
    </xf>
    <xf numFmtId="0" fontId="51" fillId="7" borderId="4" xfId="0" applyFont="1" applyFill="1" applyBorder="1" applyAlignment="1">
      <alignment horizontal="center" wrapText="1"/>
    </xf>
    <xf numFmtId="0" fontId="51" fillId="7" borderId="6" xfId="0" applyFont="1" applyFill="1" applyBorder="1" applyAlignment="1">
      <alignment horizontal="center" wrapText="1"/>
    </xf>
    <xf numFmtId="0" fontId="51" fillId="7" borderId="5" xfId="0" applyFont="1" applyFill="1" applyBorder="1" applyAlignment="1">
      <alignment horizontal="center" wrapText="1"/>
    </xf>
    <xf numFmtId="0" fontId="57" fillId="0" borderId="20" xfId="0" applyFont="1" applyBorder="1" applyAlignment="1">
      <alignment horizontal="left"/>
    </xf>
    <xf numFmtId="0" fontId="5" fillId="15" borderId="4" xfId="0" applyFont="1" applyFill="1" applyBorder="1" applyAlignment="1">
      <alignment horizontal="left" wrapText="1"/>
    </xf>
    <xf numFmtId="0" fontId="5" fillId="15" borderId="6" xfId="0" applyFont="1" applyFill="1" applyBorder="1" applyAlignment="1">
      <alignment horizontal="left" wrapText="1"/>
    </xf>
    <xf numFmtId="0" fontId="5" fillId="15" borderId="5" xfId="0" applyFont="1" applyFill="1" applyBorder="1" applyAlignment="1">
      <alignment horizontal="left" wrapText="1"/>
    </xf>
    <xf numFmtId="0" fontId="7" fillId="0" borderId="1" xfId="0" applyFont="1" applyBorder="1" applyAlignment="1">
      <alignment horizontal="center" vertical="center" wrapText="1"/>
    </xf>
    <xf numFmtId="0" fontId="18" fillId="0" borderId="15" xfId="8" applyBorder="1" applyAlignment="1" applyProtection="1">
      <alignment horizontal="left"/>
    </xf>
    <xf numFmtId="0" fontId="0" fillId="0" borderId="14" xfId="0" applyBorder="1" applyAlignment="1">
      <alignment horizontal="left"/>
    </xf>
    <xf numFmtId="0" fontId="7" fillId="0" borderId="8" xfId="0" applyFont="1" applyBorder="1" applyAlignment="1">
      <alignment horizontal="center" wrapText="1"/>
    </xf>
    <xf numFmtId="0" fontId="7" fillId="0" borderId="4" xfId="0" applyFont="1" applyBorder="1" applyAlignment="1">
      <alignment horizontal="center" wrapText="1"/>
    </xf>
    <xf numFmtId="0" fontId="7" fillId="0" borderId="6" xfId="0" applyFont="1" applyBorder="1" applyAlignment="1">
      <alignment horizontal="center" wrapText="1"/>
    </xf>
    <xf numFmtId="0" fontId="7" fillId="0" borderId="5" xfId="0" applyFont="1" applyBorder="1" applyAlignment="1">
      <alignment horizont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19" fillId="0" borderId="6" xfId="0" applyFont="1" applyBorder="1" applyAlignment="1">
      <alignment vertical="center" wrapText="1"/>
    </xf>
    <xf numFmtId="0" fontId="19" fillId="0" borderId="5" xfId="0" applyFont="1" applyBorder="1" applyAlignment="1">
      <alignment vertical="center"/>
    </xf>
    <xf numFmtId="0" fontId="17" fillId="0" borderId="11" xfId="0" applyFont="1" applyBorder="1" applyAlignment="1">
      <alignment horizontal="left" wrapText="1"/>
    </xf>
    <xf numFmtId="0" fontId="19" fillId="0" borderId="13" xfId="0" applyFont="1" applyBorder="1" applyAlignment="1">
      <alignment wrapText="1"/>
    </xf>
    <xf numFmtId="0" fontId="23" fillId="0" borderId="6" xfId="0" applyFont="1" applyBorder="1" applyAlignment="1">
      <alignment horizontal="center" wrapText="1"/>
    </xf>
    <xf numFmtId="0" fontId="21" fillId="0" borderId="6" xfId="0" applyFont="1" applyBorder="1" applyAlignment="1">
      <alignment horizontal="center" wrapText="1"/>
    </xf>
    <xf numFmtId="0" fontId="21" fillId="0" borderId="0" xfId="0" applyFont="1" applyAlignment="1">
      <alignment horizontal="center" wrapText="1"/>
    </xf>
    <xf numFmtId="0" fontId="21" fillId="0" borderId="10" xfId="0" applyFont="1" applyBorder="1" applyAlignment="1">
      <alignment horizontal="center" wrapText="1"/>
    </xf>
    <xf numFmtId="0" fontId="19" fillId="0" borderId="9" xfId="0" applyFont="1" applyBorder="1" applyAlignment="1">
      <alignment horizontal="center" wrapText="1"/>
    </xf>
    <xf numFmtId="0" fontId="21" fillId="0" borderId="5" xfId="0" applyFont="1" applyBorder="1" applyAlignment="1">
      <alignment horizontal="left" vertical="center" wrapText="1"/>
    </xf>
    <xf numFmtId="0" fontId="19" fillId="0" borderId="9" xfId="0" applyFont="1" applyBorder="1" applyAlignment="1">
      <alignment wrapText="1"/>
    </xf>
    <xf numFmtId="0" fontId="10" fillId="15" borderId="1" xfId="0" applyFont="1" applyFill="1" applyBorder="1" applyAlignment="1">
      <alignment horizontal="left" wrapText="1"/>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21" fillId="0" borderId="5" xfId="0" applyFont="1" applyBorder="1" applyAlignment="1">
      <alignment horizontal="left" vertical="center"/>
    </xf>
    <xf numFmtId="0" fontId="17" fillId="0" borderId="13" xfId="0" applyFont="1" applyBorder="1" applyAlignment="1">
      <alignment horizontal="left" wrapText="1"/>
    </xf>
    <xf numFmtId="0" fontId="23" fillId="0" borderId="6" xfId="0" applyFont="1" applyBorder="1" applyAlignment="1">
      <alignment horizontal="center"/>
    </xf>
    <xf numFmtId="0" fontId="21" fillId="0" borderId="9" xfId="0" applyFont="1" applyBorder="1" applyAlignment="1">
      <alignment horizontal="center" wrapText="1"/>
    </xf>
    <xf numFmtId="0" fontId="21" fillId="0" borderId="12" xfId="0" applyFont="1" applyBorder="1" applyAlignment="1">
      <alignment horizontal="center" wrapText="1"/>
    </xf>
    <xf numFmtId="0" fontId="23" fillId="0" borderId="12" xfId="0" applyFont="1" applyBorder="1" applyAlignment="1">
      <alignment horizontal="center"/>
    </xf>
    <xf numFmtId="0" fontId="23" fillId="0" borderId="0" xfId="0" applyFont="1" applyAlignment="1">
      <alignment horizontal="center"/>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5" xfId="0" applyFont="1" applyBorder="1" applyAlignment="1">
      <alignment horizontal="center" vertical="center" wrapText="1"/>
    </xf>
    <xf numFmtId="0" fontId="10" fillId="11" borderId="1" xfId="0" applyFont="1" applyFill="1"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11" fillId="3" borderId="5" xfId="0" applyFont="1" applyFill="1" applyBorder="1" applyAlignment="1">
      <alignment horizontal="center" vertical="top" wrapText="1"/>
    </xf>
    <xf numFmtId="0" fontId="47" fillId="15" borderId="1" xfId="0" applyFont="1" applyFill="1" applyBorder="1" applyAlignment="1">
      <alignment horizontal="left" vertical="center" wrapText="1"/>
    </xf>
    <xf numFmtId="0" fontId="51" fillId="7" borderId="4" xfId="0" applyFont="1" applyFill="1" applyBorder="1" applyAlignment="1">
      <alignment horizontal="center" vertical="center"/>
    </xf>
    <xf numFmtId="0" fontId="51" fillId="7" borderId="5" xfId="0" applyFont="1" applyFill="1" applyBorder="1" applyAlignment="1">
      <alignment horizontal="center" vertical="center"/>
    </xf>
    <xf numFmtId="0" fontId="58" fillId="2" borderId="0" xfId="0" applyFont="1" applyFill="1" applyAlignment="1">
      <alignment horizontal="left"/>
    </xf>
    <xf numFmtId="0" fontId="8" fillId="7" borderId="4" xfId="0" applyFont="1" applyFill="1" applyBorder="1" applyAlignment="1">
      <alignment horizontal="center" wrapText="1"/>
    </xf>
    <xf numFmtId="0" fontId="8" fillId="7" borderId="6" xfId="0" applyFont="1" applyFill="1" applyBorder="1" applyAlignment="1">
      <alignment horizontal="center" wrapText="1"/>
    </xf>
    <xf numFmtId="0" fontId="8" fillId="7" borderId="5" xfId="0" applyFont="1" applyFill="1" applyBorder="1" applyAlignment="1">
      <alignment horizontal="center" wrapText="1"/>
    </xf>
    <xf numFmtId="0" fontId="4" fillId="15" borderId="4" xfId="0" applyFont="1" applyFill="1" applyBorder="1" applyAlignment="1">
      <alignment horizontal="center" wrapText="1"/>
    </xf>
    <xf numFmtId="0" fontId="4" fillId="15" borderId="5" xfId="0" applyFont="1" applyFill="1" applyBorder="1" applyAlignment="1">
      <alignment horizontal="center" wrapText="1"/>
    </xf>
    <xf numFmtId="0" fontId="28" fillId="15" borderId="1" xfId="0" applyFont="1" applyFill="1" applyBorder="1" applyAlignment="1">
      <alignment horizontal="left"/>
    </xf>
    <xf numFmtId="0" fontId="16" fillId="0" borderId="1" xfId="0" applyFont="1" applyBorder="1" applyAlignment="1">
      <alignment horizontal="left" vertical="top" wrapText="1"/>
    </xf>
    <xf numFmtId="0" fontId="30" fillId="9" borderId="3" xfId="5" applyFont="1" applyFill="1" applyBorder="1" applyAlignment="1">
      <alignment horizontal="center" vertical="center"/>
    </xf>
    <xf numFmtId="0" fontId="31" fillId="0" borderId="1" xfId="5" applyFont="1" applyBorder="1" applyAlignment="1">
      <alignment horizontal="center" vertical="center" wrapText="1"/>
    </xf>
    <xf numFmtId="0" fontId="13" fillId="0" borderId="1" xfId="5" applyFont="1" applyBorder="1" applyAlignment="1">
      <alignment wrapText="1"/>
    </xf>
    <xf numFmtId="0" fontId="32" fillId="0" borderId="1" xfId="5" applyFont="1" applyBorder="1" applyAlignment="1">
      <alignment horizontal="center" wrapText="1"/>
    </xf>
    <xf numFmtId="0" fontId="31" fillId="0" borderId="1" xfId="5" applyFont="1" applyBorder="1" applyAlignment="1">
      <alignment horizontal="center" wrapText="1"/>
    </xf>
    <xf numFmtId="0" fontId="9" fillId="8" borderId="14" xfId="0" applyFont="1" applyFill="1" applyBorder="1" applyAlignment="1">
      <alignment horizontal="center"/>
    </xf>
    <xf numFmtId="0" fontId="10" fillId="5" borderId="0" xfId="0" applyFont="1" applyFill="1" applyAlignment="1">
      <alignment horizontal="center"/>
    </xf>
    <xf numFmtId="0" fontId="4" fillId="5" borderId="6" xfId="0" applyFont="1" applyFill="1" applyBorder="1" applyAlignment="1">
      <alignment horizontal="center" wrapText="1"/>
    </xf>
    <xf numFmtId="0" fontId="4" fillId="5" borderId="5" xfId="0" applyFont="1" applyFill="1" applyBorder="1" applyAlignment="1">
      <alignment horizontal="center" wrapText="1"/>
    </xf>
    <xf numFmtId="0" fontId="4" fillId="5" borderId="1" xfId="0" applyFont="1" applyFill="1" applyBorder="1" applyAlignment="1">
      <alignment horizontal="center"/>
    </xf>
    <xf numFmtId="0" fontId="4" fillId="15" borderId="6" xfId="0" applyFont="1" applyFill="1" applyBorder="1" applyAlignment="1">
      <alignment horizontal="center" wrapText="1"/>
    </xf>
    <xf numFmtId="0" fontId="8" fillId="5" borderId="1" xfId="0" applyFont="1" applyFill="1" applyBorder="1" applyAlignment="1">
      <alignment horizontal="center" vertical="center"/>
    </xf>
    <xf numFmtId="0" fontId="47" fillId="15" borderId="11" xfId="0" applyFont="1" applyFill="1" applyBorder="1" applyAlignment="1">
      <alignment horizontal="left" vertical="center" wrapText="1"/>
    </xf>
    <xf numFmtId="0" fontId="47" fillId="15" borderId="12" xfId="0" applyFont="1" applyFill="1" applyBorder="1" applyAlignment="1">
      <alignment horizontal="left" vertical="center" wrapText="1"/>
    </xf>
    <xf numFmtId="0" fontId="47" fillId="15" borderId="10" xfId="0" applyFont="1" applyFill="1" applyBorder="1" applyAlignment="1">
      <alignment horizontal="left" vertical="center" wrapText="1"/>
    </xf>
    <xf numFmtId="0" fontId="47" fillId="15" borderId="15" xfId="0" applyFont="1" applyFill="1" applyBorder="1" applyAlignment="1">
      <alignment horizontal="left" vertical="center" wrapText="1"/>
    </xf>
    <xf numFmtId="0" fontId="47" fillId="15" borderId="14" xfId="0" applyFont="1" applyFill="1" applyBorder="1" applyAlignment="1">
      <alignment horizontal="left" vertical="center" wrapText="1"/>
    </xf>
    <xf numFmtId="0" fontId="47" fillId="15" borderId="7" xfId="0" applyFont="1" applyFill="1" applyBorder="1" applyAlignment="1">
      <alignment horizontal="left" vertical="center" wrapText="1"/>
    </xf>
    <xf numFmtId="0" fontId="35" fillId="0" borderId="11" xfId="0" applyFont="1" applyBorder="1" applyAlignment="1">
      <alignment horizontal="left" vertical="center" wrapText="1"/>
    </xf>
    <xf numFmtId="0" fontId="35" fillId="0" borderId="12" xfId="0" applyFont="1" applyBorder="1" applyAlignment="1">
      <alignment horizontal="left" vertical="center" wrapText="1"/>
    </xf>
    <xf numFmtId="0" fontId="35" fillId="0" borderId="10" xfId="0" applyFont="1" applyBorder="1" applyAlignment="1">
      <alignment horizontal="left" vertical="center" wrapText="1"/>
    </xf>
    <xf numFmtId="0" fontId="35" fillId="0" borderId="13" xfId="0" applyFont="1" applyBorder="1" applyAlignment="1">
      <alignment horizontal="left" vertical="center" wrapText="1"/>
    </xf>
    <xf numFmtId="0" fontId="35" fillId="0" borderId="0" xfId="0" applyFont="1" applyAlignment="1">
      <alignment horizontal="left" vertical="center" wrapText="1"/>
    </xf>
    <xf numFmtId="0" fontId="35" fillId="0" borderId="9" xfId="0" applyFont="1" applyBorder="1" applyAlignment="1">
      <alignment horizontal="left" vertical="center" wrapText="1"/>
    </xf>
    <xf numFmtId="0" fontId="35" fillId="0" borderId="15" xfId="0" applyFont="1" applyBorder="1" applyAlignment="1">
      <alignment horizontal="left" vertical="center" wrapText="1"/>
    </xf>
    <xf numFmtId="0" fontId="35" fillId="0" borderId="14" xfId="0" applyFont="1" applyBorder="1" applyAlignment="1">
      <alignment horizontal="left" vertical="center" wrapText="1"/>
    </xf>
    <xf numFmtId="0" fontId="35" fillId="0" borderId="7" xfId="0" applyFont="1" applyBorder="1" applyAlignment="1">
      <alignment horizontal="left" vertical="center" wrapText="1"/>
    </xf>
    <xf numFmtId="0" fontId="8" fillId="3" borderId="1" xfId="0" applyFont="1" applyFill="1" applyBorder="1" applyAlignment="1">
      <alignment horizontal="center" vertical="center" wrapText="1"/>
    </xf>
    <xf numFmtId="0" fontId="8" fillId="18" borderId="1" xfId="0" applyFont="1" applyFill="1" applyBorder="1" applyAlignment="1">
      <alignment horizontal="center"/>
    </xf>
    <xf numFmtId="0" fontId="18" fillId="0" borderId="0" xfId="8" applyAlignment="1" applyProtection="1">
      <alignment horizontal="left" indent="5"/>
    </xf>
  </cellXfs>
  <cellStyles count="125">
    <cellStyle name="Followed Hyperlink" xfId="2" builtinId="9" hidden="1"/>
    <cellStyle name="Followed Hyperlink" xfId="1" builtinId="9" hidden="1"/>
    <cellStyle name="Followed Hyperlink" xfId="4" builtinId="9" hidden="1"/>
    <cellStyle name="Followed Hyperlink" xfId="3" builtinId="9" hidden="1"/>
    <cellStyle name="Hyperlink" xfId="8" builtinId="8"/>
    <cellStyle name="Normal" xfId="0" builtinId="0"/>
    <cellStyle name="Normal 2" xfId="5" xr:uid="{00000000-0005-0000-0000-000006000000}"/>
    <cellStyle name="Normal 3" xfId="6" xr:uid="{00000000-0005-0000-0000-000007000000}"/>
    <cellStyle name="Normal 4" xfId="7" xr:uid="{00000000-0005-0000-0000-000008000000}"/>
    <cellStyle name="Percent" xfId="124" builtinId="5"/>
    <cellStyle name="style1558984211074" xfId="21" xr:uid="{00000000-0005-0000-0000-00000A000000}"/>
    <cellStyle name="style1558984211136" xfId="22" xr:uid="{00000000-0005-0000-0000-00000B000000}"/>
    <cellStyle name="style1558984211205" xfId="23" xr:uid="{00000000-0005-0000-0000-00000C000000}"/>
    <cellStyle name="style1558984211274" xfId="24" xr:uid="{00000000-0005-0000-0000-00000D000000}"/>
    <cellStyle name="style1558984212964" xfId="25" xr:uid="{00000000-0005-0000-0000-00000E000000}"/>
    <cellStyle name="style1558984213015" xfId="26" xr:uid="{00000000-0005-0000-0000-00000F000000}"/>
    <cellStyle name="style1558984213064" xfId="27" xr:uid="{00000000-0005-0000-0000-000010000000}"/>
    <cellStyle name="style1558984213111" xfId="28" xr:uid="{00000000-0005-0000-0000-000011000000}"/>
    <cellStyle name="style1558984216391" xfId="53" xr:uid="{00000000-0005-0000-0000-000012000000}"/>
    <cellStyle name="style1558984216429" xfId="54" xr:uid="{00000000-0005-0000-0000-000013000000}"/>
    <cellStyle name="style1558984216491" xfId="55" xr:uid="{00000000-0005-0000-0000-000014000000}"/>
    <cellStyle name="style1558984216560" xfId="56" xr:uid="{00000000-0005-0000-0000-000015000000}"/>
    <cellStyle name="style1558984216607" xfId="57" xr:uid="{00000000-0005-0000-0000-000016000000}"/>
    <cellStyle name="style1558984216661" xfId="58" xr:uid="{00000000-0005-0000-0000-000017000000}"/>
    <cellStyle name="style1558984216723" xfId="59" xr:uid="{00000000-0005-0000-0000-000018000000}"/>
    <cellStyle name="style1558984216777" xfId="60" xr:uid="{00000000-0005-0000-0000-000019000000}"/>
    <cellStyle name="style1558984216877" xfId="61" xr:uid="{00000000-0005-0000-0000-00001A000000}"/>
    <cellStyle name="style1558984216924" xfId="62" xr:uid="{00000000-0005-0000-0000-00001B000000}"/>
    <cellStyle name="style1558984216977" xfId="63" xr:uid="{00000000-0005-0000-0000-00001C000000}"/>
    <cellStyle name="style1558984217030" xfId="64" xr:uid="{00000000-0005-0000-0000-00001D000000}"/>
    <cellStyle name="style1558984217231" xfId="65" xr:uid="{00000000-0005-0000-0000-00001E000000}"/>
    <cellStyle name="style1558984217278" xfId="66" xr:uid="{00000000-0005-0000-0000-00001F000000}"/>
    <cellStyle name="style1558984217331" xfId="67" xr:uid="{00000000-0005-0000-0000-000020000000}"/>
    <cellStyle name="style1558984217409" xfId="68" xr:uid="{00000000-0005-0000-0000-000021000000}"/>
    <cellStyle name="style1558984288649" xfId="9" xr:uid="{00000000-0005-0000-0000-000022000000}"/>
    <cellStyle name="style1558984288712" xfId="10" xr:uid="{00000000-0005-0000-0000-000023000000}"/>
    <cellStyle name="style1558984288749" xfId="11" xr:uid="{00000000-0005-0000-0000-000024000000}"/>
    <cellStyle name="style1558984288818" xfId="12" xr:uid="{00000000-0005-0000-0000-000025000000}"/>
    <cellStyle name="style1558984288865" xfId="13" xr:uid="{00000000-0005-0000-0000-000026000000}"/>
    <cellStyle name="style1558984288919" xfId="14" xr:uid="{00000000-0005-0000-0000-000027000000}"/>
    <cellStyle name="style1558984288981" xfId="15" xr:uid="{00000000-0005-0000-0000-000028000000}"/>
    <cellStyle name="style1558984289040" xfId="16" xr:uid="{00000000-0005-0000-0000-000029000000}"/>
    <cellStyle name="style1558984289136" xfId="17" xr:uid="{00000000-0005-0000-0000-00002A000000}"/>
    <cellStyle name="style1558984289183" xfId="18" xr:uid="{00000000-0005-0000-0000-00002B000000}"/>
    <cellStyle name="style1558984289236" xfId="19" xr:uid="{00000000-0005-0000-0000-00002C000000}"/>
    <cellStyle name="style1558984289299" xfId="20" xr:uid="{00000000-0005-0000-0000-00002D000000}"/>
    <cellStyle name="style1558984302000" xfId="29" xr:uid="{00000000-0005-0000-0000-00002E000000}"/>
    <cellStyle name="style1558984302047" xfId="30" xr:uid="{00000000-0005-0000-0000-00002F000000}"/>
    <cellStyle name="style1558984302100" xfId="31" xr:uid="{00000000-0005-0000-0000-000030000000}"/>
    <cellStyle name="style1558984302162" xfId="32" xr:uid="{00000000-0005-0000-0000-000031000000}"/>
    <cellStyle name="style1558984302200" xfId="33" xr:uid="{00000000-0005-0000-0000-000032000000}"/>
    <cellStyle name="style1558984302269" xfId="34" xr:uid="{00000000-0005-0000-0000-000033000000}"/>
    <cellStyle name="style1558984302316" xfId="35" xr:uid="{00000000-0005-0000-0000-000034000000}"/>
    <cellStyle name="style1558984302369" xfId="36" xr:uid="{00000000-0005-0000-0000-000035000000}"/>
    <cellStyle name="style1558984302501" xfId="37" xr:uid="{00000000-0005-0000-0000-000036000000}"/>
    <cellStyle name="style1558984302548" xfId="38" xr:uid="{00000000-0005-0000-0000-000037000000}"/>
    <cellStyle name="style1558984302601" xfId="39" xr:uid="{00000000-0005-0000-0000-000038000000}"/>
    <cellStyle name="style1558984302648" xfId="40" xr:uid="{00000000-0005-0000-0000-000039000000}"/>
    <cellStyle name="style1558984306125" xfId="41" xr:uid="{00000000-0005-0000-0000-00003A000000}"/>
    <cellStyle name="style1558984306172" xfId="42" xr:uid="{00000000-0005-0000-0000-00003B000000}"/>
    <cellStyle name="style1558984306225" xfId="43" xr:uid="{00000000-0005-0000-0000-00003C000000}"/>
    <cellStyle name="style1558984306288" xfId="44" xr:uid="{00000000-0005-0000-0000-00003D000000}"/>
    <cellStyle name="style1558984306341" xfId="45" xr:uid="{00000000-0005-0000-0000-00003E000000}"/>
    <cellStyle name="style1558984306388" xfId="46" xr:uid="{00000000-0005-0000-0000-00003F000000}"/>
    <cellStyle name="style1558984306441" xfId="47" xr:uid="{00000000-0005-0000-0000-000040000000}"/>
    <cellStyle name="style1558984306504" xfId="48" xr:uid="{00000000-0005-0000-0000-000041000000}"/>
    <cellStyle name="style1558984306626" xfId="49" xr:uid="{00000000-0005-0000-0000-000042000000}"/>
    <cellStyle name="style1558984306673" xfId="50" xr:uid="{00000000-0005-0000-0000-000043000000}"/>
    <cellStyle name="style1558984306727" xfId="51" xr:uid="{00000000-0005-0000-0000-000044000000}"/>
    <cellStyle name="style1558984306773" xfId="52" xr:uid="{00000000-0005-0000-0000-000045000000}"/>
    <cellStyle name="style1558984552606" xfId="69" xr:uid="{00000000-0005-0000-0000-000046000000}"/>
    <cellStyle name="style1558984552659" xfId="70" xr:uid="{00000000-0005-0000-0000-000047000000}"/>
    <cellStyle name="style1558984552738" xfId="71" xr:uid="{00000000-0005-0000-0000-000048000000}"/>
    <cellStyle name="style1558984552807" xfId="72" xr:uid="{00000000-0005-0000-0000-000049000000}"/>
    <cellStyle name="style1558984552876" xfId="73" xr:uid="{00000000-0005-0000-0000-00004A000000}"/>
    <cellStyle name="style1558984552922" xfId="74" xr:uid="{00000000-0005-0000-0000-00004B000000}"/>
    <cellStyle name="style1558984552976" xfId="75" xr:uid="{00000000-0005-0000-0000-00004C000000}"/>
    <cellStyle name="style1558984553038" xfId="76" xr:uid="{00000000-0005-0000-0000-00004D000000}"/>
    <cellStyle name="style1558984558064" xfId="77" xr:uid="{00000000-0005-0000-0000-00004E000000}"/>
    <cellStyle name="style1558984558117" xfId="78" xr:uid="{00000000-0005-0000-0000-00004F000000}"/>
    <cellStyle name="style1558984558164" xfId="79" xr:uid="{00000000-0005-0000-0000-000050000000}"/>
    <cellStyle name="style1558984558217" xfId="80" xr:uid="{00000000-0005-0000-0000-000051000000}"/>
    <cellStyle name="style1558984558271" xfId="81" xr:uid="{00000000-0005-0000-0000-000052000000}"/>
    <cellStyle name="style1558984558318" xfId="82" xr:uid="{00000000-0005-0000-0000-000053000000}"/>
    <cellStyle name="style1558984558371" xfId="83" xr:uid="{00000000-0005-0000-0000-000054000000}"/>
    <cellStyle name="style1558984558418" xfId="84" xr:uid="{00000000-0005-0000-0000-000055000000}"/>
    <cellStyle name="style1558984563128" xfId="85" xr:uid="{00000000-0005-0000-0000-000056000000}"/>
    <cellStyle name="style1558984563181" xfId="86" xr:uid="{00000000-0005-0000-0000-000057000000}"/>
    <cellStyle name="style1558984563233" xfId="87" xr:uid="{00000000-0005-0000-0000-000058000000}"/>
    <cellStyle name="style1558984563300" xfId="88" xr:uid="{00000000-0005-0000-0000-000059000000}"/>
    <cellStyle name="style1558984563347" xfId="89" xr:uid="{00000000-0005-0000-0000-00005A000000}"/>
    <cellStyle name="style1558984563397" xfId="90" xr:uid="{00000000-0005-0000-0000-00005B000000}"/>
    <cellStyle name="style1558984563444" xfId="91" xr:uid="{00000000-0005-0000-0000-00005C000000}"/>
    <cellStyle name="style1558984563506" xfId="92" xr:uid="{00000000-0005-0000-0000-00005D000000}"/>
    <cellStyle name="style1558984563561" xfId="93" xr:uid="{00000000-0005-0000-0000-00005E000000}"/>
    <cellStyle name="style1558984563609" xfId="94" xr:uid="{00000000-0005-0000-0000-00005F000000}"/>
    <cellStyle name="style1558984568458" xfId="95" xr:uid="{00000000-0005-0000-0000-000060000000}"/>
    <cellStyle name="style1558984568516" xfId="96" xr:uid="{00000000-0005-0000-0000-000061000000}"/>
    <cellStyle name="style1558984568572" xfId="97" xr:uid="{00000000-0005-0000-0000-000062000000}"/>
    <cellStyle name="style1558984568627" xfId="98" xr:uid="{00000000-0005-0000-0000-000063000000}"/>
    <cellStyle name="style1558984568676" xfId="99" xr:uid="{00000000-0005-0000-0000-000064000000}"/>
    <cellStyle name="style1558984568735" xfId="100" xr:uid="{00000000-0005-0000-0000-000065000000}"/>
    <cellStyle name="style1558984568790" xfId="101" xr:uid="{00000000-0005-0000-0000-000066000000}"/>
    <cellStyle name="style1558984568833" xfId="102" xr:uid="{00000000-0005-0000-0000-000067000000}"/>
    <cellStyle name="style1558984568882" xfId="103" xr:uid="{00000000-0005-0000-0000-000068000000}"/>
    <cellStyle name="style1558984568944" xfId="104" xr:uid="{00000000-0005-0000-0000-000069000000}"/>
    <cellStyle name="style1558984997916" xfId="105" xr:uid="{00000000-0005-0000-0000-00006A000000}"/>
    <cellStyle name="style1558984997954" xfId="106" xr:uid="{00000000-0005-0000-0000-00006B000000}"/>
    <cellStyle name="style1558984998016" xfId="107" xr:uid="{00000000-0005-0000-0000-00006C000000}"/>
    <cellStyle name="style1558984998054" xfId="108" xr:uid="{00000000-0005-0000-0000-00006D000000}"/>
    <cellStyle name="style1558984998101" xfId="109" xr:uid="{00000000-0005-0000-0000-00006E000000}"/>
    <cellStyle name="style1558984998154" xfId="110" xr:uid="{00000000-0005-0000-0000-00006F000000}"/>
    <cellStyle name="style1558984998201" xfId="111" xr:uid="{00000000-0005-0000-0000-000070000000}"/>
    <cellStyle name="style1558984998255" xfId="112" xr:uid="{00000000-0005-0000-0000-000071000000}"/>
    <cellStyle name="style1558984998339" xfId="113" xr:uid="{00000000-0005-0000-0000-000072000000}"/>
    <cellStyle name="style1558985042871" xfId="114" xr:uid="{00000000-0005-0000-0000-000073000000}"/>
    <cellStyle name="style1558985042918" xfId="115" xr:uid="{00000000-0005-0000-0000-000074000000}"/>
    <cellStyle name="style1558985042972" xfId="116" xr:uid="{00000000-0005-0000-0000-000075000000}"/>
    <cellStyle name="style1558985043034" xfId="117" xr:uid="{00000000-0005-0000-0000-000076000000}"/>
    <cellStyle name="style1558985043072" xfId="118" xr:uid="{00000000-0005-0000-0000-000077000000}"/>
    <cellStyle name="style1558985043119" xfId="119" xr:uid="{00000000-0005-0000-0000-000078000000}"/>
    <cellStyle name="style1558985043172" xfId="120" xr:uid="{00000000-0005-0000-0000-000079000000}"/>
    <cellStyle name="style1558985043219" xfId="121" xr:uid="{00000000-0005-0000-0000-00007A000000}"/>
    <cellStyle name="style1558985043272" xfId="122" xr:uid="{00000000-0005-0000-0000-00007B000000}"/>
    <cellStyle name="style1558985043319" xfId="123" xr:uid="{00000000-0005-0000-0000-00007C000000}"/>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21" Type="http://schemas.openxmlformats.org/officeDocument/2006/relationships/image" Target="../media/image23.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3.png"/><Relationship Id="rId2" Type="http://schemas.openxmlformats.org/officeDocument/2006/relationships/image" Target="../media/image4.png"/><Relationship Id="rId16" Type="http://schemas.openxmlformats.org/officeDocument/2006/relationships/image" Target="../media/image18.png"/><Relationship Id="rId20" Type="http://schemas.openxmlformats.org/officeDocument/2006/relationships/image" Target="../media/image22.png"/><Relationship Id="rId1" Type="http://schemas.openxmlformats.org/officeDocument/2006/relationships/image" Target="../media/image2.png"/><Relationship Id="rId6" Type="http://schemas.openxmlformats.org/officeDocument/2006/relationships/image" Target="../media/image8.png"/><Relationship Id="rId11" Type="http://schemas.openxmlformats.org/officeDocument/2006/relationships/image" Target="../media/image13.png"/><Relationship Id="rId24" Type="http://schemas.openxmlformats.org/officeDocument/2006/relationships/image" Target="../media/image26.png"/><Relationship Id="rId5" Type="http://schemas.openxmlformats.org/officeDocument/2006/relationships/image" Target="../media/image7.png"/><Relationship Id="rId15" Type="http://schemas.openxmlformats.org/officeDocument/2006/relationships/image" Target="../media/image17.png"/><Relationship Id="rId23" Type="http://schemas.openxmlformats.org/officeDocument/2006/relationships/image" Target="../media/image25.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 Id="rId22"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4</xdr:col>
      <xdr:colOff>2743200</xdr:colOff>
      <xdr:row>2</xdr:row>
      <xdr:rowOff>152400</xdr:rowOff>
    </xdr:from>
    <xdr:to>
      <xdr:col>4</xdr:col>
      <xdr:colOff>3866617</xdr:colOff>
      <xdr:row>2</xdr:row>
      <xdr:rowOff>551731</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rcRect/>
        <a:stretch>
          <a:fillRect/>
        </a:stretch>
      </xdr:blipFill>
      <xdr:spPr bwMode="auto">
        <a:xfrm>
          <a:off x="5095875" y="552450"/>
          <a:ext cx="1136752" cy="40314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18031</xdr:colOff>
      <xdr:row>159</xdr:row>
      <xdr:rowOff>83346</xdr:rowOff>
    </xdr:from>
    <xdr:to>
      <xdr:col>7</xdr:col>
      <xdr:colOff>119063</xdr:colOff>
      <xdr:row>174</xdr:row>
      <xdr:rowOff>68435</xdr:rowOff>
    </xdr:to>
    <xdr:pic>
      <xdr:nvPicPr>
        <xdr:cNvPr id="7" name="Picture 6">
          <a:extLst>
            <a:ext uri="{FF2B5EF4-FFF2-40B4-BE49-F238E27FC236}">
              <a16:creationId xmlns:a16="http://schemas.microsoft.com/office/drawing/2014/main" id="{DB4C393D-C2A7-46C9-8AA0-ED82CA6B884A}"/>
            </a:ext>
          </a:extLst>
        </xdr:cNvPr>
        <xdr:cNvPicPr>
          <a:picLocks noChangeAspect="1"/>
        </xdr:cNvPicPr>
      </xdr:nvPicPr>
      <xdr:blipFill>
        <a:blip xmlns:r="http://schemas.openxmlformats.org/officeDocument/2006/relationships" r:embed="rId1"/>
        <a:stretch>
          <a:fillRect/>
        </a:stretch>
      </xdr:blipFill>
      <xdr:spPr>
        <a:xfrm>
          <a:off x="637156" y="39481127"/>
          <a:ext cx="5220720" cy="30211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635001</xdr:colOff>
      <xdr:row>42</xdr:row>
      <xdr:rowOff>169333</xdr:rowOff>
    </xdr:from>
    <xdr:to>
      <xdr:col>6</xdr:col>
      <xdr:colOff>256280</xdr:colOff>
      <xdr:row>62</xdr:row>
      <xdr:rowOff>83623</xdr:rowOff>
    </xdr:to>
    <xdr:pic>
      <xdr:nvPicPr>
        <xdr:cNvPr id="2" name="Picture 1">
          <a:extLst>
            <a:ext uri="{FF2B5EF4-FFF2-40B4-BE49-F238E27FC236}">
              <a16:creationId xmlns:a16="http://schemas.microsoft.com/office/drawing/2014/main" id="{F3F95A20-7CC7-46EA-99BF-FFA5CDA47398}"/>
            </a:ext>
          </a:extLst>
        </xdr:cNvPr>
        <xdr:cNvPicPr>
          <a:picLocks noChangeAspect="1"/>
        </xdr:cNvPicPr>
      </xdr:nvPicPr>
      <xdr:blipFill>
        <a:blip xmlns:r="http://schemas.openxmlformats.org/officeDocument/2006/relationships" r:embed="rId1"/>
        <a:stretch>
          <a:fillRect/>
        </a:stretch>
      </xdr:blipFill>
      <xdr:spPr>
        <a:xfrm>
          <a:off x="635001" y="9207500"/>
          <a:ext cx="5939529" cy="4369874"/>
        </a:xfrm>
        <a:prstGeom prst="rect">
          <a:avLst/>
        </a:prstGeom>
      </xdr:spPr>
    </xdr:pic>
    <xdr:clientData/>
  </xdr:twoCellAnchor>
  <xdr:twoCellAnchor editAs="oneCell">
    <xdr:from>
      <xdr:col>1</xdr:col>
      <xdr:colOff>0</xdr:colOff>
      <xdr:row>66</xdr:row>
      <xdr:rowOff>0</xdr:rowOff>
    </xdr:from>
    <xdr:to>
      <xdr:col>9</xdr:col>
      <xdr:colOff>402197</xdr:colOff>
      <xdr:row>94</xdr:row>
      <xdr:rowOff>117989</xdr:rowOff>
    </xdr:to>
    <xdr:pic>
      <xdr:nvPicPr>
        <xdr:cNvPr id="3" name="Picture 2">
          <a:extLst>
            <a:ext uri="{FF2B5EF4-FFF2-40B4-BE49-F238E27FC236}">
              <a16:creationId xmlns:a16="http://schemas.microsoft.com/office/drawing/2014/main" id="{C5A515E0-6973-4C15-B3CE-3A9A3FDBAA4E}"/>
            </a:ext>
          </a:extLst>
        </xdr:cNvPr>
        <xdr:cNvPicPr>
          <a:picLocks noChangeAspect="1"/>
        </xdr:cNvPicPr>
      </xdr:nvPicPr>
      <xdr:blipFill>
        <a:blip xmlns:r="http://schemas.openxmlformats.org/officeDocument/2006/relationships" r:embed="rId2"/>
        <a:stretch>
          <a:fillRect/>
        </a:stretch>
      </xdr:blipFill>
      <xdr:spPr>
        <a:xfrm>
          <a:off x="688731" y="13869865"/>
          <a:ext cx="8876190" cy="5657143"/>
        </a:xfrm>
        <a:prstGeom prst="rect">
          <a:avLst/>
        </a:prstGeom>
      </xdr:spPr>
    </xdr:pic>
    <xdr:clientData/>
  </xdr:twoCellAnchor>
  <xdr:twoCellAnchor editAs="oneCell">
    <xdr:from>
      <xdr:col>1</xdr:col>
      <xdr:colOff>0</xdr:colOff>
      <xdr:row>97</xdr:row>
      <xdr:rowOff>0</xdr:rowOff>
    </xdr:from>
    <xdr:to>
      <xdr:col>9</xdr:col>
      <xdr:colOff>154578</xdr:colOff>
      <xdr:row>124</xdr:row>
      <xdr:rowOff>115816</xdr:rowOff>
    </xdr:to>
    <xdr:pic>
      <xdr:nvPicPr>
        <xdr:cNvPr id="4" name="Picture 3">
          <a:extLst>
            <a:ext uri="{FF2B5EF4-FFF2-40B4-BE49-F238E27FC236}">
              <a16:creationId xmlns:a16="http://schemas.microsoft.com/office/drawing/2014/main" id="{3A702481-BABC-4D27-8512-828D2DB687AE}"/>
            </a:ext>
          </a:extLst>
        </xdr:cNvPr>
        <xdr:cNvPicPr>
          <a:picLocks noChangeAspect="1"/>
        </xdr:cNvPicPr>
      </xdr:nvPicPr>
      <xdr:blipFill>
        <a:blip xmlns:r="http://schemas.openxmlformats.org/officeDocument/2006/relationships" r:embed="rId3"/>
        <a:stretch>
          <a:fillRect/>
        </a:stretch>
      </xdr:blipFill>
      <xdr:spPr>
        <a:xfrm>
          <a:off x="688731" y="20002500"/>
          <a:ext cx="8628571" cy="5457143"/>
        </a:xfrm>
        <a:prstGeom prst="rect">
          <a:avLst/>
        </a:prstGeom>
      </xdr:spPr>
    </xdr:pic>
    <xdr:clientData/>
  </xdr:twoCellAnchor>
  <xdr:twoCellAnchor editAs="oneCell">
    <xdr:from>
      <xdr:col>1</xdr:col>
      <xdr:colOff>0</xdr:colOff>
      <xdr:row>128</xdr:row>
      <xdr:rowOff>0</xdr:rowOff>
    </xdr:from>
    <xdr:to>
      <xdr:col>9</xdr:col>
      <xdr:colOff>449816</xdr:colOff>
      <xdr:row>157</xdr:row>
      <xdr:rowOff>139210</xdr:rowOff>
    </xdr:to>
    <xdr:pic>
      <xdr:nvPicPr>
        <xdr:cNvPr id="5" name="Picture 4">
          <a:extLst>
            <a:ext uri="{FF2B5EF4-FFF2-40B4-BE49-F238E27FC236}">
              <a16:creationId xmlns:a16="http://schemas.microsoft.com/office/drawing/2014/main" id="{924AF312-CA5D-478C-B31E-2CC847F0AD70}"/>
            </a:ext>
          </a:extLst>
        </xdr:cNvPr>
        <xdr:cNvPicPr>
          <a:picLocks noChangeAspect="1"/>
        </xdr:cNvPicPr>
      </xdr:nvPicPr>
      <xdr:blipFill>
        <a:blip xmlns:r="http://schemas.openxmlformats.org/officeDocument/2006/relationships" r:embed="rId4"/>
        <a:stretch>
          <a:fillRect/>
        </a:stretch>
      </xdr:blipFill>
      <xdr:spPr>
        <a:xfrm>
          <a:off x="688731" y="26135135"/>
          <a:ext cx="8923809" cy="5876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15</xdr:col>
      <xdr:colOff>265552</xdr:colOff>
      <xdr:row>29</xdr:row>
      <xdr:rowOff>142232</xdr:rowOff>
    </xdr:to>
    <xdr:pic>
      <xdr:nvPicPr>
        <xdr:cNvPr id="2" name="Picture 1">
          <a:extLst>
            <a:ext uri="{FF2B5EF4-FFF2-40B4-BE49-F238E27FC236}">
              <a16:creationId xmlns:a16="http://schemas.microsoft.com/office/drawing/2014/main" id="{9DF16EF7-8557-4236-AAD5-CE7B180D12C0}"/>
            </a:ext>
          </a:extLst>
        </xdr:cNvPr>
        <xdr:cNvPicPr>
          <a:picLocks noChangeAspect="1"/>
        </xdr:cNvPicPr>
      </xdr:nvPicPr>
      <xdr:blipFill>
        <a:blip xmlns:r="http://schemas.openxmlformats.org/officeDocument/2006/relationships" r:embed="rId1"/>
        <a:stretch>
          <a:fillRect/>
        </a:stretch>
      </xdr:blipFill>
      <xdr:spPr>
        <a:xfrm>
          <a:off x="1371600" y="7800975"/>
          <a:ext cx="9180952" cy="5142857"/>
        </a:xfrm>
        <a:prstGeom prst="rect">
          <a:avLst/>
        </a:prstGeom>
      </xdr:spPr>
    </xdr:pic>
    <xdr:clientData/>
  </xdr:twoCellAnchor>
  <xdr:twoCellAnchor editAs="oneCell">
    <xdr:from>
      <xdr:col>3</xdr:col>
      <xdr:colOff>0</xdr:colOff>
      <xdr:row>35</xdr:row>
      <xdr:rowOff>0</xdr:rowOff>
    </xdr:from>
    <xdr:to>
      <xdr:col>15</xdr:col>
      <xdr:colOff>646590</xdr:colOff>
      <xdr:row>63</xdr:row>
      <xdr:rowOff>56443</xdr:rowOff>
    </xdr:to>
    <xdr:pic>
      <xdr:nvPicPr>
        <xdr:cNvPr id="3" name="Picture 2">
          <a:extLst>
            <a:ext uri="{FF2B5EF4-FFF2-40B4-BE49-F238E27FC236}">
              <a16:creationId xmlns:a16="http://schemas.microsoft.com/office/drawing/2014/main" id="{21BCA53B-FF0B-47E4-8CB9-4A6580CE4949}"/>
            </a:ext>
          </a:extLst>
        </xdr:cNvPr>
        <xdr:cNvPicPr>
          <a:picLocks noChangeAspect="1"/>
        </xdr:cNvPicPr>
      </xdr:nvPicPr>
      <xdr:blipFill>
        <a:blip xmlns:r="http://schemas.openxmlformats.org/officeDocument/2006/relationships" r:embed="rId2"/>
        <a:stretch>
          <a:fillRect/>
        </a:stretch>
      </xdr:blipFill>
      <xdr:spPr>
        <a:xfrm>
          <a:off x="2057400" y="14001750"/>
          <a:ext cx="8876190" cy="5657143"/>
        </a:xfrm>
        <a:prstGeom prst="rect">
          <a:avLst/>
        </a:prstGeom>
      </xdr:spPr>
    </xdr:pic>
    <xdr:clientData/>
  </xdr:twoCellAnchor>
  <xdr:twoCellAnchor editAs="oneCell">
    <xdr:from>
      <xdr:col>3</xdr:col>
      <xdr:colOff>0</xdr:colOff>
      <xdr:row>69</xdr:row>
      <xdr:rowOff>0</xdr:rowOff>
    </xdr:from>
    <xdr:to>
      <xdr:col>15</xdr:col>
      <xdr:colOff>398971</xdr:colOff>
      <xdr:row>96</xdr:row>
      <xdr:rowOff>56468</xdr:rowOff>
    </xdr:to>
    <xdr:pic>
      <xdr:nvPicPr>
        <xdr:cNvPr id="4" name="Picture 3">
          <a:extLst>
            <a:ext uri="{FF2B5EF4-FFF2-40B4-BE49-F238E27FC236}">
              <a16:creationId xmlns:a16="http://schemas.microsoft.com/office/drawing/2014/main" id="{16C07744-25CD-43A1-AE58-35B5D3AFC524}"/>
            </a:ext>
          </a:extLst>
        </xdr:cNvPr>
        <xdr:cNvPicPr>
          <a:picLocks noChangeAspect="1"/>
        </xdr:cNvPicPr>
      </xdr:nvPicPr>
      <xdr:blipFill>
        <a:blip xmlns:r="http://schemas.openxmlformats.org/officeDocument/2006/relationships" r:embed="rId3"/>
        <a:stretch>
          <a:fillRect/>
        </a:stretch>
      </xdr:blipFill>
      <xdr:spPr>
        <a:xfrm>
          <a:off x="2057400" y="20802600"/>
          <a:ext cx="8628571" cy="5457143"/>
        </a:xfrm>
        <a:prstGeom prst="rect">
          <a:avLst/>
        </a:prstGeom>
      </xdr:spPr>
    </xdr:pic>
    <xdr:clientData/>
  </xdr:twoCellAnchor>
  <xdr:twoCellAnchor editAs="oneCell">
    <xdr:from>
      <xdr:col>3</xdr:col>
      <xdr:colOff>0</xdr:colOff>
      <xdr:row>102</xdr:row>
      <xdr:rowOff>0</xdr:rowOff>
    </xdr:from>
    <xdr:to>
      <xdr:col>16</xdr:col>
      <xdr:colOff>8409</xdr:colOff>
      <xdr:row>131</xdr:row>
      <xdr:rowOff>75465</xdr:rowOff>
    </xdr:to>
    <xdr:pic>
      <xdr:nvPicPr>
        <xdr:cNvPr id="5" name="Picture 4">
          <a:extLst>
            <a:ext uri="{FF2B5EF4-FFF2-40B4-BE49-F238E27FC236}">
              <a16:creationId xmlns:a16="http://schemas.microsoft.com/office/drawing/2014/main" id="{734208D9-247E-42D6-8246-D0D8B30CF5FB}"/>
            </a:ext>
          </a:extLst>
        </xdr:cNvPr>
        <xdr:cNvPicPr>
          <a:picLocks noChangeAspect="1"/>
        </xdr:cNvPicPr>
      </xdr:nvPicPr>
      <xdr:blipFill>
        <a:blip xmlns:r="http://schemas.openxmlformats.org/officeDocument/2006/relationships" r:embed="rId4"/>
        <a:stretch>
          <a:fillRect/>
        </a:stretch>
      </xdr:blipFill>
      <xdr:spPr>
        <a:xfrm>
          <a:off x="2057400" y="27403425"/>
          <a:ext cx="8923809" cy="5876190"/>
        </a:xfrm>
        <a:prstGeom prst="rect">
          <a:avLst/>
        </a:prstGeom>
      </xdr:spPr>
    </xdr:pic>
    <xdr:clientData/>
  </xdr:twoCellAnchor>
  <xdr:twoCellAnchor editAs="oneCell">
    <xdr:from>
      <xdr:col>3</xdr:col>
      <xdr:colOff>0</xdr:colOff>
      <xdr:row>135</xdr:row>
      <xdr:rowOff>0</xdr:rowOff>
    </xdr:from>
    <xdr:to>
      <xdr:col>16</xdr:col>
      <xdr:colOff>113171</xdr:colOff>
      <xdr:row>157</xdr:row>
      <xdr:rowOff>104212</xdr:rowOff>
    </xdr:to>
    <xdr:pic>
      <xdr:nvPicPr>
        <xdr:cNvPr id="6" name="Picture 5">
          <a:extLst>
            <a:ext uri="{FF2B5EF4-FFF2-40B4-BE49-F238E27FC236}">
              <a16:creationId xmlns:a16="http://schemas.microsoft.com/office/drawing/2014/main" id="{709BB1E9-2F71-4C4B-83D8-EE0DB75DAEA3}"/>
            </a:ext>
          </a:extLst>
        </xdr:cNvPr>
        <xdr:cNvPicPr>
          <a:picLocks noChangeAspect="1"/>
        </xdr:cNvPicPr>
      </xdr:nvPicPr>
      <xdr:blipFill>
        <a:blip xmlns:r="http://schemas.openxmlformats.org/officeDocument/2006/relationships" r:embed="rId5"/>
        <a:stretch>
          <a:fillRect/>
        </a:stretch>
      </xdr:blipFill>
      <xdr:spPr>
        <a:xfrm>
          <a:off x="2057400" y="34004250"/>
          <a:ext cx="9028571" cy="4504762"/>
        </a:xfrm>
        <a:prstGeom prst="rect">
          <a:avLst/>
        </a:prstGeom>
      </xdr:spPr>
    </xdr:pic>
    <xdr:clientData/>
  </xdr:twoCellAnchor>
  <xdr:twoCellAnchor editAs="oneCell">
    <xdr:from>
      <xdr:col>3</xdr:col>
      <xdr:colOff>0</xdr:colOff>
      <xdr:row>161</xdr:row>
      <xdr:rowOff>0</xdr:rowOff>
    </xdr:from>
    <xdr:to>
      <xdr:col>15</xdr:col>
      <xdr:colOff>618019</xdr:colOff>
      <xdr:row>187</xdr:row>
      <xdr:rowOff>132683</xdr:rowOff>
    </xdr:to>
    <xdr:pic>
      <xdr:nvPicPr>
        <xdr:cNvPr id="7" name="Picture 6">
          <a:extLst>
            <a:ext uri="{FF2B5EF4-FFF2-40B4-BE49-F238E27FC236}">
              <a16:creationId xmlns:a16="http://schemas.microsoft.com/office/drawing/2014/main" id="{D211863F-5C96-4FE4-B5BF-2869444147F6}"/>
            </a:ext>
          </a:extLst>
        </xdr:cNvPr>
        <xdr:cNvPicPr>
          <a:picLocks noChangeAspect="1"/>
        </xdr:cNvPicPr>
      </xdr:nvPicPr>
      <xdr:blipFill>
        <a:blip xmlns:r="http://schemas.openxmlformats.org/officeDocument/2006/relationships" r:embed="rId6"/>
        <a:stretch>
          <a:fillRect/>
        </a:stretch>
      </xdr:blipFill>
      <xdr:spPr>
        <a:xfrm>
          <a:off x="2057400" y="39204900"/>
          <a:ext cx="8847619" cy="5333333"/>
        </a:xfrm>
        <a:prstGeom prst="rect">
          <a:avLst/>
        </a:prstGeom>
      </xdr:spPr>
    </xdr:pic>
    <xdr:clientData/>
  </xdr:twoCellAnchor>
  <xdr:twoCellAnchor editAs="oneCell">
    <xdr:from>
      <xdr:col>3</xdr:col>
      <xdr:colOff>0</xdr:colOff>
      <xdr:row>192</xdr:row>
      <xdr:rowOff>0</xdr:rowOff>
    </xdr:from>
    <xdr:to>
      <xdr:col>15</xdr:col>
      <xdr:colOff>418019</xdr:colOff>
      <xdr:row>219</xdr:row>
      <xdr:rowOff>104087</xdr:rowOff>
    </xdr:to>
    <xdr:pic>
      <xdr:nvPicPr>
        <xdr:cNvPr id="8" name="Picture 7">
          <a:extLst>
            <a:ext uri="{FF2B5EF4-FFF2-40B4-BE49-F238E27FC236}">
              <a16:creationId xmlns:a16="http://schemas.microsoft.com/office/drawing/2014/main" id="{BDADE25D-4FB4-4856-B88D-10BB30924E4F}"/>
            </a:ext>
          </a:extLst>
        </xdr:cNvPr>
        <xdr:cNvPicPr>
          <a:picLocks noChangeAspect="1"/>
        </xdr:cNvPicPr>
      </xdr:nvPicPr>
      <xdr:blipFill>
        <a:blip xmlns:r="http://schemas.openxmlformats.org/officeDocument/2006/relationships" r:embed="rId7"/>
        <a:stretch>
          <a:fillRect/>
        </a:stretch>
      </xdr:blipFill>
      <xdr:spPr>
        <a:xfrm>
          <a:off x="2057400" y="45405675"/>
          <a:ext cx="8647619" cy="5504762"/>
        </a:xfrm>
        <a:prstGeom prst="rect">
          <a:avLst/>
        </a:prstGeom>
      </xdr:spPr>
    </xdr:pic>
    <xdr:clientData/>
  </xdr:twoCellAnchor>
  <xdr:twoCellAnchor editAs="oneCell">
    <xdr:from>
      <xdr:col>3</xdr:col>
      <xdr:colOff>0</xdr:colOff>
      <xdr:row>223</xdr:row>
      <xdr:rowOff>0</xdr:rowOff>
    </xdr:from>
    <xdr:to>
      <xdr:col>15</xdr:col>
      <xdr:colOff>275162</xdr:colOff>
      <xdr:row>251</xdr:row>
      <xdr:rowOff>56443</xdr:rowOff>
    </xdr:to>
    <xdr:pic>
      <xdr:nvPicPr>
        <xdr:cNvPr id="9" name="Picture 8">
          <a:extLst>
            <a:ext uri="{FF2B5EF4-FFF2-40B4-BE49-F238E27FC236}">
              <a16:creationId xmlns:a16="http://schemas.microsoft.com/office/drawing/2014/main" id="{DE1FD279-DEA6-4133-AA96-21B0F912569C}"/>
            </a:ext>
          </a:extLst>
        </xdr:cNvPr>
        <xdr:cNvPicPr>
          <a:picLocks noChangeAspect="1"/>
        </xdr:cNvPicPr>
      </xdr:nvPicPr>
      <xdr:blipFill>
        <a:blip xmlns:r="http://schemas.openxmlformats.org/officeDocument/2006/relationships" r:embed="rId8"/>
        <a:stretch>
          <a:fillRect/>
        </a:stretch>
      </xdr:blipFill>
      <xdr:spPr>
        <a:xfrm>
          <a:off x="2057400" y="51606450"/>
          <a:ext cx="8504762" cy="5657143"/>
        </a:xfrm>
        <a:prstGeom prst="rect">
          <a:avLst/>
        </a:prstGeom>
      </xdr:spPr>
    </xdr:pic>
    <xdr:clientData/>
  </xdr:twoCellAnchor>
  <xdr:twoCellAnchor editAs="oneCell">
    <xdr:from>
      <xdr:col>3</xdr:col>
      <xdr:colOff>0</xdr:colOff>
      <xdr:row>256</xdr:row>
      <xdr:rowOff>0</xdr:rowOff>
    </xdr:from>
    <xdr:to>
      <xdr:col>15</xdr:col>
      <xdr:colOff>170400</xdr:colOff>
      <xdr:row>283</xdr:row>
      <xdr:rowOff>142182</xdr:rowOff>
    </xdr:to>
    <xdr:pic>
      <xdr:nvPicPr>
        <xdr:cNvPr id="10" name="Picture 9">
          <a:extLst>
            <a:ext uri="{FF2B5EF4-FFF2-40B4-BE49-F238E27FC236}">
              <a16:creationId xmlns:a16="http://schemas.microsoft.com/office/drawing/2014/main" id="{01CB9379-6B04-4C10-B7B5-5BAB5B370195}"/>
            </a:ext>
          </a:extLst>
        </xdr:cNvPr>
        <xdr:cNvPicPr>
          <a:picLocks noChangeAspect="1"/>
        </xdr:cNvPicPr>
      </xdr:nvPicPr>
      <xdr:blipFill>
        <a:blip xmlns:r="http://schemas.openxmlformats.org/officeDocument/2006/relationships" r:embed="rId9"/>
        <a:stretch>
          <a:fillRect/>
        </a:stretch>
      </xdr:blipFill>
      <xdr:spPr>
        <a:xfrm>
          <a:off x="2057400" y="58207275"/>
          <a:ext cx="8400000" cy="5542857"/>
        </a:xfrm>
        <a:prstGeom prst="rect">
          <a:avLst/>
        </a:prstGeom>
      </xdr:spPr>
    </xdr:pic>
    <xdr:clientData/>
  </xdr:twoCellAnchor>
  <xdr:twoCellAnchor editAs="oneCell">
    <xdr:from>
      <xdr:col>3</xdr:col>
      <xdr:colOff>0</xdr:colOff>
      <xdr:row>289</xdr:row>
      <xdr:rowOff>0</xdr:rowOff>
    </xdr:from>
    <xdr:to>
      <xdr:col>17</xdr:col>
      <xdr:colOff>474990</xdr:colOff>
      <xdr:row>312</xdr:row>
      <xdr:rowOff>18473</xdr:rowOff>
    </xdr:to>
    <xdr:pic>
      <xdr:nvPicPr>
        <xdr:cNvPr id="11" name="Picture 10">
          <a:extLst>
            <a:ext uri="{FF2B5EF4-FFF2-40B4-BE49-F238E27FC236}">
              <a16:creationId xmlns:a16="http://schemas.microsoft.com/office/drawing/2014/main" id="{0B1D76CE-6908-4E23-808C-D8A1D44F61BF}"/>
            </a:ext>
          </a:extLst>
        </xdr:cNvPr>
        <xdr:cNvPicPr>
          <a:picLocks noChangeAspect="1"/>
        </xdr:cNvPicPr>
      </xdr:nvPicPr>
      <xdr:blipFill>
        <a:blip xmlns:r="http://schemas.openxmlformats.org/officeDocument/2006/relationships" r:embed="rId10"/>
        <a:stretch>
          <a:fillRect/>
        </a:stretch>
      </xdr:blipFill>
      <xdr:spPr>
        <a:xfrm>
          <a:off x="2057400" y="64808100"/>
          <a:ext cx="10076190" cy="4619048"/>
        </a:xfrm>
        <a:prstGeom prst="rect">
          <a:avLst/>
        </a:prstGeom>
      </xdr:spPr>
    </xdr:pic>
    <xdr:clientData/>
  </xdr:twoCellAnchor>
  <xdr:twoCellAnchor editAs="oneCell">
    <xdr:from>
      <xdr:col>4</xdr:col>
      <xdr:colOff>0</xdr:colOff>
      <xdr:row>352</xdr:row>
      <xdr:rowOff>0</xdr:rowOff>
    </xdr:from>
    <xdr:to>
      <xdr:col>12</xdr:col>
      <xdr:colOff>494552</xdr:colOff>
      <xdr:row>390</xdr:row>
      <xdr:rowOff>180002</xdr:rowOff>
    </xdr:to>
    <xdr:pic>
      <xdr:nvPicPr>
        <xdr:cNvPr id="12" name="Picture 11">
          <a:extLst>
            <a:ext uri="{FF2B5EF4-FFF2-40B4-BE49-F238E27FC236}">
              <a16:creationId xmlns:a16="http://schemas.microsoft.com/office/drawing/2014/main" id="{C7744858-8447-46DD-B0D5-5E549E4F9A62}"/>
            </a:ext>
          </a:extLst>
        </xdr:cNvPr>
        <xdr:cNvPicPr>
          <a:picLocks noChangeAspect="1"/>
        </xdr:cNvPicPr>
      </xdr:nvPicPr>
      <xdr:blipFill>
        <a:blip xmlns:r="http://schemas.openxmlformats.org/officeDocument/2006/relationships" r:embed="rId11"/>
        <a:stretch>
          <a:fillRect/>
        </a:stretch>
      </xdr:blipFill>
      <xdr:spPr>
        <a:xfrm>
          <a:off x="2743200" y="77409675"/>
          <a:ext cx="5980952" cy="7780952"/>
        </a:xfrm>
        <a:prstGeom prst="rect">
          <a:avLst/>
        </a:prstGeom>
      </xdr:spPr>
    </xdr:pic>
    <xdr:clientData/>
  </xdr:twoCellAnchor>
  <xdr:twoCellAnchor editAs="oneCell">
    <xdr:from>
      <xdr:col>15</xdr:col>
      <xdr:colOff>0</xdr:colOff>
      <xdr:row>352</xdr:row>
      <xdr:rowOff>0</xdr:rowOff>
    </xdr:from>
    <xdr:to>
      <xdr:col>23</xdr:col>
      <xdr:colOff>485029</xdr:colOff>
      <xdr:row>365</xdr:row>
      <xdr:rowOff>123484</xdr:rowOff>
    </xdr:to>
    <xdr:pic>
      <xdr:nvPicPr>
        <xdr:cNvPr id="13" name="Picture 12">
          <a:extLst>
            <a:ext uri="{FF2B5EF4-FFF2-40B4-BE49-F238E27FC236}">
              <a16:creationId xmlns:a16="http://schemas.microsoft.com/office/drawing/2014/main" id="{EAFB4D91-7C23-482A-BED4-680EDE3D6136}"/>
            </a:ext>
          </a:extLst>
        </xdr:cNvPr>
        <xdr:cNvPicPr>
          <a:picLocks noChangeAspect="1"/>
        </xdr:cNvPicPr>
      </xdr:nvPicPr>
      <xdr:blipFill>
        <a:blip xmlns:r="http://schemas.openxmlformats.org/officeDocument/2006/relationships" r:embed="rId12"/>
        <a:stretch>
          <a:fillRect/>
        </a:stretch>
      </xdr:blipFill>
      <xdr:spPr>
        <a:xfrm>
          <a:off x="10287000" y="77409675"/>
          <a:ext cx="5971429" cy="2723809"/>
        </a:xfrm>
        <a:prstGeom prst="rect">
          <a:avLst/>
        </a:prstGeom>
      </xdr:spPr>
    </xdr:pic>
    <xdr:clientData/>
  </xdr:twoCellAnchor>
  <xdr:twoCellAnchor editAs="oneCell">
    <xdr:from>
      <xdr:col>15</xdr:col>
      <xdr:colOff>0</xdr:colOff>
      <xdr:row>368</xdr:row>
      <xdr:rowOff>0</xdr:rowOff>
    </xdr:from>
    <xdr:to>
      <xdr:col>22</xdr:col>
      <xdr:colOff>342257</xdr:colOff>
      <xdr:row>406</xdr:row>
      <xdr:rowOff>46669</xdr:rowOff>
    </xdr:to>
    <xdr:pic>
      <xdr:nvPicPr>
        <xdr:cNvPr id="14" name="Picture 13">
          <a:extLst>
            <a:ext uri="{FF2B5EF4-FFF2-40B4-BE49-F238E27FC236}">
              <a16:creationId xmlns:a16="http://schemas.microsoft.com/office/drawing/2014/main" id="{5B0E632A-1B04-459E-BF67-0740EB7EE0E6}"/>
            </a:ext>
          </a:extLst>
        </xdr:cNvPr>
        <xdr:cNvPicPr>
          <a:picLocks noChangeAspect="1"/>
        </xdr:cNvPicPr>
      </xdr:nvPicPr>
      <xdr:blipFill>
        <a:blip xmlns:r="http://schemas.openxmlformats.org/officeDocument/2006/relationships" r:embed="rId13"/>
        <a:stretch>
          <a:fillRect/>
        </a:stretch>
      </xdr:blipFill>
      <xdr:spPr>
        <a:xfrm>
          <a:off x="10287000" y="80610075"/>
          <a:ext cx="5142857" cy="7647619"/>
        </a:xfrm>
        <a:prstGeom prst="rect">
          <a:avLst/>
        </a:prstGeom>
      </xdr:spPr>
    </xdr:pic>
    <xdr:clientData/>
  </xdr:twoCellAnchor>
  <xdr:twoCellAnchor editAs="oneCell">
    <xdr:from>
      <xdr:col>23</xdr:col>
      <xdr:colOff>0</xdr:colOff>
      <xdr:row>369</xdr:row>
      <xdr:rowOff>0</xdr:rowOff>
    </xdr:from>
    <xdr:to>
      <xdr:col>30</xdr:col>
      <xdr:colOff>380352</xdr:colOff>
      <xdr:row>405</xdr:row>
      <xdr:rowOff>113386</xdr:rowOff>
    </xdr:to>
    <xdr:pic>
      <xdr:nvPicPr>
        <xdr:cNvPr id="15" name="Picture 14">
          <a:extLst>
            <a:ext uri="{FF2B5EF4-FFF2-40B4-BE49-F238E27FC236}">
              <a16:creationId xmlns:a16="http://schemas.microsoft.com/office/drawing/2014/main" id="{8B18F634-8846-4BC3-AA42-131540F5C024}"/>
            </a:ext>
          </a:extLst>
        </xdr:cNvPr>
        <xdr:cNvPicPr>
          <a:picLocks noChangeAspect="1"/>
        </xdr:cNvPicPr>
      </xdr:nvPicPr>
      <xdr:blipFill>
        <a:blip xmlns:r="http://schemas.openxmlformats.org/officeDocument/2006/relationships" r:embed="rId14"/>
        <a:stretch>
          <a:fillRect/>
        </a:stretch>
      </xdr:blipFill>
      <xdr:spPr>
        <a:xfrm>
          <a:off x="15773400" y="80810100"/>
          <a:ext cx="5180952" cy="7314286"/>
        </a:xfrm>
        <a:prstGeom prst="rect">
          <a:avLst/>
        </a:prstGeom>
      </xdr:spPr>
    </xdr:pic>
    <xdr:clientData/>
  </xdr:twoCellAnchor>
  <xdr:twoCellAnchor editAs="oneCell">
    <xdr:from>
      <xdr:col>2</xdr:col>
      <xdr:colOff>0</xdr:colOff>
      <xdr:row>397</xdr:row>
      <xdr:rowOff>0</xdr:rowOff>
    </xdr:from>
    <xdr:to>
      <xdr:col>9</xdr:col>
      <xdr:colOff>475590</xdr:colOff>
      <xdr:row>416</xdr:row>
      <xdr:rowOff>132858</xdr:rowOff>
    </xdr:to>
    <xdr:pic>
      <xdr:nvPicPr>
        <xdr:cNvPr id="16" name="Picture 15">
          <a:extLst>
            <a:ext uri="{FF2B5EF4-FFF2-40B4-BE49-F238E27FC236}">
              <a16:creationId xmlns:a16="http://schemas.microsoft.com/office/drawing/2014/main" id="{AE479D2A-6BC5-4FC2-933E-32778565DC5C}"/>
            </a:ext>
          </a:extLst>
        </xdr:cNvPr>
        <xdr:cNvPicPr>
          <a:picLocks noChangeAspect="1"/>
        </xdr:cNvPicPr>
      </xdr:nvPicPr>
      <xdr:blipFill>
        <a:blip xmlns:r="http://schemas.openxmlformats.org/officeDocument/2006/relationships" r:embed="rId15"/>
        <a:stretch>
          <a:fillRect/>
        </a:stretch>
      </xdr:blipFill>
      <xdr:spPr>
        <a:xfrm>
          <a:off x="1371600" y="86410800"/>
          <a:ext cx="5276190" cy="3933333"/>
        </a:xfrm>
        <a:prstGeom prst="rect">
          <a:avLst/>
        </a:prstGeom>
      </xdr:spPr>
    </xdr:pic>
    <xdr:clientData/>
  </xdr:twoCellAnchor>
  <xdr:twoCellAnchor editAs="oneCell">
    <xdr:from>
      <xdr:col>3</xdr:col>
      <xdr:colOff>0</xdr:colOff>
      <xdr:row>421</xdr:row>
      <xdr:rowOff>0</xdr:rowOff>
    </xdr:from>
    <xdr:to>
      <xdr:col>14</xdr:col>
      <xdr:colOff>475248</xdr:colOff>
      <xdr:row>461</xdr:row>
      <xdr:rowOff>94238</xdr:rowOff>
    </xdr:to>
    <xdr:pic>
      <xdr:nvPicPr>
        <xdr:cNvPr id="17" name="Picture 16">
          <a:extLst>
            <a:ext uri="{FF2B5EF4-FFF2-40B4-BE49-F238E27FC236}">
              <a16:creationId xmlns:a16="http://schemas.microsoft.com/office/drawing/2014/main" id="{32FA5BDB-F51B-4FFD-B4D7-05DF1D0FC1CE}"/>
            </a:ext>
          </a:extLst>
        </xdr:cNvPr>
        <xdr:cNvPicPr>
          <a:picLocks noChangeAspect="1"/>
        </xdr:cNvPicPr>
      </xdr:nvPicPr>
      <xdr:blipFill>
        <a:blip xmlns:r="http://schemas.openxmlformats.org/officeDocument/2006/relationships" r:embed="rId16"/>
        <a:stretch>
          <a:fillRect/>
        </a:stretch>
      </xdr:blipFill>
      <xdr:spPr>
        <a:xfrm>
          <a:off x="2057400" y="91211400"/>
          <a:ext cx="8019048" cy="8095238"/>
        </a:xfrm>
        <a:prstGeom prst="rect">
          <a:avLst/>
        </a:prstGeom>
      </xdr:spPr>
    </xdr:pic>
    <xdr:clientData/>
  </xdr:twoCellAnchor>
  <xdr:twoCellAnchor editAs="oneCell">
    <xdr:from>
      <xdr:col>17</xdr:col>
      <xdr:colOff>0</xdr:colOff>
      <xdr:row>420</xdr:row>
      <xdr:rowOff>0</xdr:rowOff>
    </xdr:from>
    <xdr:to>
      <xdr:col>28</xdr:col>
      <xdr:colOff>599057</xdr:colOff>
      <xdr:row>457</xdr:row>
      <xdr:rowOff>113361</xdr:rowOff>
    </xdr:to>
    <xdr:pic>
      <xdr:nvPicPr>
        <xdr:cNvPr id="18" name="Picture 17">
          <a:extLst>
            <a:ext uri="{FF2B5EF4-FFF2-40B4-BE49-F238E27FC236}">
              <a16:creationId xmlns:a16="http://schemas.microsoft.com/office/drawing/2014/main" id="{0BD4DF96-1B13-40E3-82D0-E697433E05C3}"/>
            </a:ext>
          </a:extLst>
        </xdr:cNvPr>
        <xdr:cNvPicPr>
          <a:picLocks noChangeAspect="1"/>
        </xdr:cNvPicPr>
      </xdr:nvPicPr>
      <xdr:blipFill>
        <a:blip xmlns:r="http://schemas.openxmlformats.org/officeDocument/2006/relationships" r:embed="rId17"/>
        <a:stretch>
          <a:fillRect/>
        </a:stretch>
      </xdr:blipFill>
      <xdr:spPr>
        <a:xfrm>
          <a:off x="11658600" y="91011375"/>
          <a:ext cx="8142857" cy="7514286"/>
        </a:xfrm>
        <a:prstGeom prst="rect">
          <a:avLst/>
        </a:prstGeom>
      </xdr:spPr>
    </xdr:pic>
    <xdr:clientData/>
  </xdr:twoCellAnchor>
  <xdr:twoCellAnchor editAs="oneCell">
    <xdr:from>
      <xdr:col>3</xdr:col>
      <xdr:colOff>0</xdr:colOff>
      <xdr:row>466</xdr:row>
      <xdr:rowOff>0</xdr:rowOff>
    </xdr:from>
    <xdr:to>
      <xdr:col>11</xdr:col>
      <xdr:colOff>580267</xdr:colOff>
      <xdr:row>506</xdr:row>
      <xdr:rowOff>18048</xdr:rowOff>
    </xdr:to>
    <xdr:pic>
      <xdr:nvPicPr>
        <xdr:cNvPr id="19" name="Picture 18">
          <a:extLst>
            <a:ext uri="{FF2B5EF4-FFF2-40B4-BE49-F238E27FC236}">
              <a16:creationId xmlns:a16="http://schemas.microsoft.com/office/drawing/2014/main" id="{D017B74D-E267-4D35-9ADA-09A741B85EDB}"/>
            </a:ext>
          </a:extLst>
        </xdr:cNvPr>
        <xdr:cNvPicPr>
          <a:picLocks noChangeAspect="1"/>
        </xdr:cNvPicPr>
      </xdr:nvPicPr>
      <xdr:blipFill>
        <a:blip xmlns:r="http://schemas.openxmlformats.org/officeDocument/2006/relationships" r:embed="rId18"/>
        <a:stretch>
          <a:fillRect/>
        </a:stretch>
      </xdr:blipFill>
      <xdr:spPr>
        <a:xfrm>
          <a:off x="2057400" y="100212525"/>
          <a:ext cx="6066667" cy="8019048"/>
        </a:xfrm>
        <a:prstGeom prst="rect">
          <a:avLst/>
        </a:prstGeom>
      </xdr:spPr>
    </xdr:pic>
    <xdr:clientData/>
  </xdr:twoCellAnchor>
  <xdr:twoCellAnchor editAs="oneCell">
    <xdr:from>
      <xdr:col>5</xdr:col>
      <xdr:colOff>0</xdr:colOff>
      <xdr:row>316</xdr:row>
      <xdr:rowOff>0</xdr:rowOff>
    </xdr:from>
    <xdr:to>
      <xdr:col>12</xdr:col>
      <xdr:colOff>104162</xdr:colOff>
      <xdr:row>352</xdr:row>
      <xdr:rowOff>27671</xdr:rowOff>
    </xdr:to>
    <xdr:pic>
      <xdr:nvPicPr>
        <xdr:cNvPr id="20" name="Picture 19">
          <a:extLst>
            <a:ext uri="{FF2B5EF4-FFF2-40B4-BE49-F238E27FC236}">
              <a16:creationId xmlns:a16="http://schemas.microsoft.com/office/drawing/2014/main" id="{79ABDCB7-CE7A-4D19-B77C-4490815A37A0}"/>
            </a:ext>
          </a:extLst>
        </xdr:cNvPr>
        <xdr:cNvPicPr>
          <a:picLocks noChangeAspect="1"/>
        </xdr:cNvPicPr>
      </xdr:nvPicPr>
      <xdr:blipFill>
        <a:blip xmlns:r="http://schemas.openxmlformats.org/officeDocument/2006/relationships" r:embed="rId19"/>
        <a:stretch>
          <a:fillRect/>
        </a:stretch>
      </xdr:blipFill>
      <xdr:spPr>
        <a:xfrm>
          <a:off x="3429000" y="70208775"/>
          <a:ext cx="4904762" cy="7228571"/>
        </a:xfrm>
        <a:prstGeom prst="rect">
          <a:avLst/>
        </a:prstGeom>
      </xdr:spPr>
    </xdr:pic>
    <xdr:clientData/>
  </xdr:twoCellAnchor>
  <xdr:twoCellAnchor editAs="oneCell">
    <xdr:from>
      <xdr:col>19</xdr:col>
      <xdr:colOff>0</xdr:colOff>
      <xdr:row>289</xdr:row>
      <xdr:rowOff>0</xdr:rowOff>
    </xdr:from>
    <xdr:to>
      <xdr:col>29</xdr:col>
      <xdr:colOff>599143</xdr:colOff>
      <xdr:row>321</xdr:row>
      <xdr:rowOff>199200</xdr:rowOff>
    </xdr:to>
    <xdr:pic>
      <xdr:nvPicPr>
        <xdr:cNvPr id="21" name="Picture 20">
          <a:extLst>
            <a:ext uri="{FF2B5EF4-FFF2-40B4-BE49-F238E27FC236}">
              <a16:creationId xmlns:a16="http://schemas.microsoft.com/office/drawing/2014/main" id="{010F89FC-C7F5-4888-B65F-1E6C0F254B25}"/>
            </a:ext>
          </a:extLst>
        </xdr:cNvPr>
        <xdr:cNvPicPr>
          <a:picLocks noChangeAspect="1"/>
        </xdr:cNvPicPr>
      </xdr:nvPicPr>
      <xdr:blipFill>
        <a:blip xmlns:r="http://schemas.openxmlformats.org/officeDocument/2006/relationships" r:embed="rId20"/>
        <a:stretch>
          <a:fillRect/>
        </a:stretch>
      </xdr:blipFill>
      <xdr:spPr>
        <a:xfrm>
          <a:off x="13030200" y="64808100"/>
          <a:ext cx="7457143" cy="6600000"/>
        </a:xfrm>
        <a:prstGeom prst="rect">
          <a:avLst/>
        </a:prstGeom>
      </xdr:spPr>
    </xdr:pic>
    <xdr:clientData/>
  </xdr:twoCellAnchor>
  <xdr:twoCellAnchor editAs="oneCell">
    <xdr:from>
      <xdr:col>19</xdr:col>
      <xdr:colOff>0</xdr:colOff>
      <xdr:row>271</xdr:row>
      <xdr:rowOff>0</xdr:rowOff>
    </xdr:from>
    <xdr:to>
      <xdr:col>30</xdr:col>
      <xdr:colOff>46676</xdr:colOff>
      <xdr:row>286</xdr:row>
      <xdr:rowOff>161530</xdr:rowOff>
    </xdr:to>
    <xdr:pic>
      <xdr:nvPicPr>
        <xdr:cNvPr id="22" name="Picture 21">
          <a:extLst>
            <a:ext uri="{FF2B5EF4-FFF2-40B4-BE49-F238E27FC236}">
              <a16:creationId xmlns:a16="http://schemas.microsoft.com/office/drawing/2014/main" id="{CA1FB909-2707-44A0-83AD-4BE32C3939C7}"/>
            </a:ext>
          </a:extLst>
        </xdr:cNvPr>
        <xdr:cNvPicPr>
          <a:picLocks noChangeAspect="1"/>
        </xdr:cNvPicPr>
      </xdr:nvPicPr>
      <xdr:blipFill>
        <a:blip xmlns:r="http://schemas.openxmlformats.org/officeDocument/2006/relationships" r:embed="rId21"/>
        <a:stretch>
          <a:fillRect/>
        </a:stretch>
      </xdr:blipFill>
      <xdr:spPr>
        <a:xfrm>
          <a:off x="13030200" y="61207650"/>
          <a:ext cx="7590476" cy="3161905"/>
        </a:xfrm>
        <a:prstGeom prst="rect">
          <a:avLst/>
        </a:prstGeom>
      </xdr:spPr>
    </xdr:pic>
    <xdr:clientData/>
  </xdr:twoCellAnchor>
  <xdr:twoCellAnchor editAs="oneCell">
    <xdr:from>
      <xdr:col>19</xdr:col>
      <xdr:colOff>38100</xdr:colOff>
      <xdr:row>223</xdr:row>
      <xdr:rowOff>0</xdr:rowOff>
    </xdr:from>
    <xdr:to>
      <xdr:col>27</xdr:col>
      <xdr:colOff>646938</xdr:colOff>
      <xdr:row>258</xdr:row>
      <xdr:rowOff>199125</xdr:rowOff>
    </xdr:to>
    <xdr:pic>
      <xdr:nvPicPr>
        <xdr:cNvPr id="23" name="Picture 22">
          <a:extLst>
            <a:ext uri="{FF2B5EF4-FFF2-40B4-BE49-F238E27FC236}">
              <a16:creationId xmlns:a16="http://schemas.microsoft.com/office/drawing/2014/main" id="{9D775E03-4A78-4295-8358-43A6AAEC4BC2}"/>
            </a:ext>
          </a:extLst>
        </xdr:cNvPr>
        <xdr:cNvPicPr>
          <a:picLocks noChangeAspect="1"/>
        </xdr:cNvPicPr>
      </xdr:nvPicPr>
      <xdr:blipFill>
        <a:blip xmlns:r="http://schemas.openxmlformats.org/officeDocument/2006/relationships" r:embed="rId22"/>
        <a:stretch>
          <a:fillRect/>
        </a:stretch>
      </xdr:blipFill>
      <xdr:spPr>
        <a:xfrm>
          <a:off x="13068300" y="44605575"/>
          <a:ext cx="6095238" cy="7200000"/>
        </a:xfrm>
        <a:prstGeom prst="rect">
          <a:avLst/>
        </a:prstGeom>
      </xdr:spPr>
    </xdr:pic>
    <xdr:clientData/>
  </xdr:twoCellAnchor>
  <xdr:twoCellAnchor editAs="oneCell">
    <xdr:from>
      <xdr:col>19</xdr:col>
      <xdr:colOff>28575</xdr:colOff>
      <xdr:row>191</xdr:row>
      <xdr:rowOff>0</xdr:rowOff>
    </xdr:from>
    <xdr:to>
      <xdr:col>28</xdr:col>
      <xdr:colOff>18280</xdr:colOff>
      <xdr:row>220</xdr:row>
      <xdr:rowOff>113561</xdr:rowOff>
    </xdr:to>
    <xdr:pic>
      <xdr:nvPicPr>
        <xdr:cNvPr id="24" name="Picture 23">
          <a:extLst>
            <a:ext uri="{FF2B5EF4-FFF2-40B4-BE49-F238E27FC236}">
              <a16:creationId xmlns:a16="http://schemas.microsoft.com/office/drawing/2014/main" id="{0BFC3D84-83F9-4547-8785-9719F628618C}"/>
            </a:ext>
          </a:extLst>
        </xdr:cNvPr>
        <xdr:cNvPicPr>
          <a:picLocks noChangeAspect="1"/>
        </xdr:cNvPicPr>
      </xdr:nvPicPr>
      <xdr:blipFill>
        <a:blip xmlns:r="http://schemas.openxmlformats.org/officeDocument/2006/relationships" r:embed="rId23"/>
        <a:stretch>
          <a:fillRect/>
        </a:stretch>
      </xdr:blipFill>
      <xdr:spPr>
        <a:xfrm>
          <a:off x="13058775" y="38204775"/>
          <a:ext cx="6161905" cy="5914286"/>
        </a:xfrm>
        <a:prstGeom prst="rect">
          <a:avLst/>
        </a:prstGeom>
      </xdr:spPr>
    </xdr:pic>
    <xdr:clientData/>
  </xdr:twoCellAnchor>
  <xdr:twoCellAnchor editAs="oneCell">
    <xdr:from>
      <xdr:col>18</xdr:col>
      <xdr:colOff>0</xdr:colOff>
      <xdr:row>4</xdr:row>
      <xdr:rowOff>0</xdr:rowOff>
    </xdr:from>
    <xdr:to>
      <xdr:col>27</xdr:col>
      <xdr:colOff>427800</xdr:colOff>
      <xdr:row>23</xdr:row>
      <xdr:rowOff>37620</xdr:rowOff>
    </xdr:to>
    <xdr:pic>
      <xdr:nvPicPr>
        <xdr:cNvPr id="25" name="Picture 24">
          <a:extLst>
            <a:ext uri="{FF2B5EF4-FFF2-40B4-BE49-F238E27FC236}">
              <a16:creationId xmlns:a16="http://schemas.microsoft.com/office/drawing/2014/main" id="{C47B66F0-2ECD-444A-BC58-74F980EB7045}"/>
            </a:ext>
          </a:extLst>
        </xdr:cNvPr>
        <xdr:cNvPicPr>
          <a:picLocks noChangeAspect="1"/>
        </xdr:cNvPicPr>
      </xdr:nvPicPr>
      <xdr:blipFill>
        <a:blip xmlns:r="http://schemas.openxmlformats.org/officeDocument/2006/relationships" r:embed="rId24"/>
        <a:stretch>
          <a:fillRect/>
        </a:stretch>
      </xdr:blipFill>
      <xdr:spPr>
        <a:xfrm>
          <a:off x="12344400" y="7800975"/>
          <a:ext cx="6600000" cy="3838095"/>
        </a:xfrm>
        <a:prstGeom prst="rect">
          <a:avLst/>
        </a:prstGeom>
      </xdr:spPr>
    </xdr:pic>
    <xdr:clientData/>
  </xdr:twoCellAnchor>
  <xdr:twoCellAnchor editAs="oneCell">
    <xdr:from>
      <xdr:col>18</xdr:col>
      <xdr:colOff>0</xdr:colOff>
      <xdr:row>26</xdr:row>
      <xdr:rowOff>0</xdr:rowOff>
    </xdr:from>
    <xdr:to>
      <xdr:col>26</xdr:col>
      <xdr:colOff>457200</xdr:colOff>
      <xdr:row>47</xdr:row>
      <xdr:rowOff>100965</xdr:rowOff>
    </xdr:to>
    <xdr:pic>
      <xdr:nvPicPr>
        <xdr:cNvPr id="26" name="Picture 25">
          <a:extLst>
            <a:ext uri="{FF2B5EF4-FFF2-40B4-BE49-F238E27FC236}">
              <a16:creationId xmlns:a16="http://schemas.microsoft.com/office/drawing/2014/main" id="{6E36EA78-6B49-4E9D-951F-EDCFF0CC9F26}"/>
            </a:ext>
          </a:extLst>
        </xdr:cNvPr>
        <xdr:cNvPicPr>
          <a:picLocks noChangeAspect="1"/>
        </xdr:cNvPicPr>
      </xdr:nvPicPr>
      <xdr:blipFill>
        <a:blip xmlns:r="http://schemas.openxmlformats.org/officeDocument/2006/relationships" r:embed="rId25"/>
        <a:stretch>
          <a:fillRect/>
        </a:stretch>
      </xdr:blipFill>
      <xdr:spPr>
        <a:xfrm>
          <a:off x="12344400" y="12201525"/>
          <a:ext cx="5943600" cy="43014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SDG\FINAL%20FOLDERS\Draft_Global%20Indicator%20Framework_datarepositoryreview_Suriname__3juli%202022_versie%203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DG by Tier class"/>
      <sheetName val="CCsdg"/>
      <sheetName val="Mapping survyes"/>
      <sheetName val="UN-EnvSDGs"/>
      <sheetName val="OP 201721"/>
      <sheetName val="MOP202226"/>
      <sheetName val="MSDCF"/>
      <sheetName val="CHP 2020_2022"/>
      <sheetName val="A.RES.71.313 Annex"/>
      <sheetName val="GOAL 1"/>
      <sheetName val="GOAL4"/>
      <sheetName val="GOAL 2"/>
      <sheetName val="GOAL3"/>
      <sheetName val="GOAL5"/>
      <sheetName val="GOAL6"/>
      <sheetName val="GOAL7"/>
      <sheetName val="GOAL8"/>
      <sheetName val="GOAL9"/>
      <sheetName val="GOAL10"/>
      <sheetName val="GOAL11"/>
      <sheetName val="GOAL12"/>
      <sheetName val="GOAL13"/>
      <sheetName val="GOAL14"/>
      <sheetName val="GOAL16"/>
      <sheetName val="GOAL17"/>
      <sheetName val="GOAL15"/>
    </sheetNames>
    <sheetDataSet>
      <sheetData sheetId="0"/>
      <sheetData sheetId="1"/>
      <sheetData sheetId="2"/>
      <sheetData sheetId="3"/>
      <sheetData sheetId="4"/>
      <sheetData sheetId="5"/>
      <sheetData sheetId="6"/>
      <sheetData sheetId="7"/>
      <sheetData sheetId="8"/>
      <sheetData sheetId="9">
        <row r="3">
          <cell r="C3" t="str">
            <v>Indicators</v>
          </cell>
          <cell r="D3" t="str">
            <v/>
          </cell>
        </row>
        <row r="76">
          <cell r="B76" t="str">
            <v>5.1 End all forms of discrimination against all women and girls everywhere</v>
          </cell>
          <cell r="C76" t="str">
            <v>5.1.1 Whether or not legal frameworks are in place to promote, enforce and monitor equality and non‑discrimination on the basis of sex</v>
          </cell>
          <cell r="D76" t="str">
            <v>C050101</v>
          </cell>
        </row>
        <row r="77">
          <cell r="B77" t="str">
            <v>5.2 Eliminate all forms of violence against all women and girls in the public and private spheres, including trafficking and sexual and other types of exploitation</v>
          </cell>
          <cell r="C77" t="str">
            <v>5.2.1 Proportion of ever-partnered women and girls aged 15 years and older subjected to physical, sexual or psychological violence by a current or former intimate partner in the previous 12 months, by form of violence and by age</v>
          </cell>
          <cell r="D77" t="str">
            <v>C050201</v>
          </cell>
        </row>
        <row r="78">
          <cell r="C78" t="str">
            <v>5.2.2 Proportion of women and girls aged 15 years and older subjected to sexual violence by persons other than an intimate partner in the previous 12 months, by age and place of occurrence</v>
          </cell>
          <cell r="D78" t="str">
            <v>C050202</v>
          </cell>
        </row>
        <row r="79">
          <cell r="B79" t="str">
            <v>5.3 Eliminate all harmful practices, such as child, early and forced marriage and female genital mutilation</v>
          </cell>
          <cell r="C79" t="str">
            <v>5.3.1 Proportion of women aged 20–24 years who were married or in a union before age 15 and before age 18</v>
          </cell>
          <cell r="D79" t="str">
            <v>C050301</v>
          </cell>
        </row>
        <row r="80">
          <cell r="C80" t="str">
            <v>5.3.2 Proportion of girls and women aged 15–49 years who have undergone female genital mutilation/cutting, by age</v>
          </cell>
          <cell r="D80" t="str">
            <v>C050302</v>
          </cell>
        </row>
        <row r="81">
          <cell r="B81" t="str">
            <v>5.4 Recognize and value unpaid care and domestic work through the provision of public services, infrastructure and social protection policies and the promotion of shared responsibility within the household and the family as nationally appropriate</v>
          </cell>
          <cell r="C81" t="str">
            <v>5.4.1 Proportion of time spent on unpaid domestic and care work, by sex, age and location</v>
          </cell>
          <cell r="D81" t="str">
            <v>C050401</v>
          </cell>
        </row>
        <row r="82">
          <cell r="B82" t="str">
            <v>5.5 Ensure women’s full and effective participation and equal opportunities for leadership at all levels of decision-making in political, economic and public life</v>
          </cell>
          <cell r="D82" t="str">
            <v>C050501</v>
          </cell>
        </row>
        <row r="83">
          <cell r="C83" t="str">
            <v>5.5.2 Proportion of women in managerial positions</v>
          </cell>
          <cell r="D83" t="str">
            <v>C050502</v>
          </cell>
        </row>
        <row r="84">
          <cell r="B84" t="str">
            <v>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v>
          </cell>
          <cell r="C84" t="str">
            <v>5.6.1 Proportion of women aged 15–49 years who make their own informed decisions regarding sexual relations, contraceptive use and reproductive health care</v>
          </cell>
          <cell r="D84" t="str">
            <v>C050601</v>
          </cell>
        </row>
        <row r="85">
          <cell r="C85" t="str">
            <v>5.6.2 Number of countries with laws and regulations that guarantee full and equal access to women and men aged 15 years and older to sexual and reproductive health care, information and education</v>
          </cell>
          <cell r="D85" t="str">
            <v>C050602</v>
          </cell>
        </row>
        <row r="86">
          <cell r="B86" t="str">
            <v>5.a Undertake reforms to give women equal rights to economic resources, as well as access to ownership and control over land and other forms of property, financial services, inheritance and natural resources, in accordance with national laws</v>
          </cell>
          <cell r="D86" t="str">
            <v>C050a01</v>
          </cell>
        </row>
        <row r="87">
          <cell r="C87" t="str">
            <v>5.a.2 Proportion of countries where the legal framework (including customary law) guarantees women’s equal rights to land ownership and/or control</v>
          </cell>
          <cell r="D87" t="str">
            <v>C050a02</v>
          </cell>
        </row>
        <row r="88">
          <cell r="B88" t="str">
            <v>5.b Enhance the use of enabling technology, in particular information and communications technology, to promote the empowerment of women</v>
          </cell>
          <cell r="C88" t="str">
            <v>5.b.1 Proportion of individuals who own a mobile telephone, by sex</v>
          </cell>
          <cell r="D88" t="str">
            <v>C050b01</v>
          </cell>
        </row>
        <row r="89">
          <cell r="B89" t="str">
            <v>5.c Adopt and strengthen sound policies and enforceable legislation for the promotion of gender equality and the empowerment of all women and girls at all levels</v>
          </cell>
          <cell r="C89" t="str">
            <v>5.c.1 Proportion of countries with systems to track and make public allocations for gender equality and women’s empowerment</v>
          </cell>
          <cell r="D89" t="str">
            <v>C050c01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tatistics-suriname.org/wp-content/uploads/2024/03/Genderpublicatie-2023-FL180324FIN.pdf" TargetMode="External"/><Relationship Id="rId3" Type="http://schemas.openxmlformats.org/officeDocument/2006/relationships/hyperlink" Target="https://www.dna.sr/wetgeving/" TargetMode="External"/><Relationship Id="rId7" Type="http://schemas.openxmlformats.org/officeDocument/2006/relationships/hyperlink" Target="https://statistics-suriname.org/wp-content/uploads/2023/03/DEMOGRAFISCHE-DATA_DEMOGRAPHIC-DATA-2018-2021-februari-2023-1.pdf" TargetMode="External"/><Relationship Id="rId2" Type="http://schemas.openxmlformats.org/officeDocument/2006/relationships/hyperlink" Target="https://www.dna.sr/wetgeving/" TargetMode="External"/><Relationship Id="rId1" Type="http://schemas.openxmlformats.org/officeDocument/2006/relationships/hyperlink" Target="https://www.dna.sr/wetgeving/" TargetMode="External"/><Relationship Id="rId6" Type="http://schemas.openxmlformats.org/officeDocument/2006/relationships/hyperlink" Target="https://publications.iadb.org/en/national-womens-health-survey-suriname" TargetMode="External"/><Relationship Id="rId5" Type="http://schemas.openxmlformats.org/officeDocument/2006/relationships/hyperlink" Target="https://statistics-suriname.org/wp-content/uploads/2019/08/Suriname-MICS-6-Survey-Findings-Report.pdf" TargetMode="External"/><Relationship Id="rId4" Type="http://schemas.openxmlformats.org/officeDocument/2006/relationships/hyperlink" Target="https://statistics-suriname.org/wp-content/uploads/2019/08/Suriname-MICS-6-Survey-Findings-Report.pdf" TargetMode="External"/><Relationship Id="rId9"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dna.sr/media/368414/SB_2022___137.PDF" TargetMode="External"/><Relationship Id="rId3" Type="http://schemas.openxmlformats.org/officeDocument/2006/relationships/hyperlink" Target="https://www.dna.sr/wetgeving/ontwerpwetten-bij-dna/in-behandeling/ontwerpwet-wet-werktijdenregeling-2019/" TargetMode="External"/><Relationship Id="rId7" Type="http://schemas.openxmlformats.org/officeDocument/2006/relationships/hyperlink" Target="https://www.dna.sr/media/368463/SB_2022___136.PDF" TargetMode="External"/><Relationship Id="rId2" Type="http://schemas.openxmlformats.org/officeDocument/2006/relationships/hyperlink" Target="https://www.dna.sr/wetgeving/ontwerpwetten-bij-dna/in-behandeling/ontwerpwet-wet-ondernemingsraadpleging/" TargetMode="External"/><Relationship Id="rId1" Type="http://schemas.openxmlformats.org/officeDocument/2006/relationships/hyperlink" Target="https://www.dna.sr/wetgeving/ontwerpwetten-bij-dna/in-behandeling/ontwerpwet-arbeidsomstandighedenwet-2019/" TargetMode="External"/><Relationship Id="rId6" Type="http://schemas.openxmlformats.org/officeDocument/2006/relationships/hyperlink" Target="https://normlex.ilo.org/dyn/nrmlx_en/f?p=1000:11200:0::NO:11200:P11200_COUNTRY_ID:103287" TargetMode="External"/><Relationship Id="rId5" Type="http://schemas.openxmlformats.org/officeDocument/2006/relationships/hyperlink" Target="https://normlex.ilo.org/dyn/nrmlx_en/f?p=1000:11210:0::NO:11210:P11210_COUNTRY_ID:103287" TargetMode="External"/><Relationship Id="rId4" Type="http://schemas.openxmlformats.org/officeDocument/2006/relationships/hyperlink" Target="https://www.dna.sr/wetgeving/ontwerpwetten-bij-dna/in-behandeling/ontwerpwet-wijz-wet-werkvergunning-vreemdelingen-(sb-1981-no-62,-zoals-laatstelijk-gewijz-bij-sb-2002-no23)/" TargetMode="External"/><Relationship Id="rId9" Type="http://schemas.openxmlformats.org/officeDocument/2006/relationships/hyperlink" Target="https://www.dna.sr/wetgeving/surinaamse-wetten/wetten-na-2005/nieuw-burgerlijk-wetboek/"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publications.iadb.org/en/national-womens-health-survey-suriname" TargetMode="External"/><Relationship Id="rId2" Type="http://schemas.openxmlformats.org/officeDocument/2006/relationships/hyperlink" Target="https://publications.iadb.org/en/national-womens-health-survey-suriname" TargetMode="External"/><Relationship Id="rId1" Type="http://schemas.openxmlformats.org/officeDocument/2006/relationships/hyperlink" Target="https://publications.iadb.org/en/national-womens-health-survey-suriname"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publications.iadb.org/en/national-womens-health-survey-suriname" TargetMode="External"/><Relationship Id="rId1" Type="http://schemas.openxmlformats.org/officeDocument/2006/relationships/hyperlink" Target="https://publications.iadb.org/en/national-womens-health-survey-surinam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tatistics-suriname.org/wp-content/uploads/2023/03/DEMOGRAFISCHE-DATA_DEMOGRAPHIC-DATA-2018-2021-februari-2023-1.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www.dna.sr/het-politiek-college/leden/"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statistics-suriname.org/wp-content/uploads/2020/05/Huishoudens_Households-in-Suriname-2015-2018v1.pdf" TargetMode="External"/><Relationship Id="rId1" Type="http://schemas.openxmlformats.org/officeDocument/2006/relationships/hyperlink" Target="https://statistics-suriname.org/wp-content/uploads/2019/05/Publicatie-Census-8-Volume-2-Onderwijs-Werkgelegenheid-en-Vervoer-Vruchtbaarheid-en-Sterfte-Gezondheid-en-S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B19"/>
  <sheetViews>
    <sheetView topLeftCell="A3" zoomScale="70" zoomScaleNormal="70" workbookViewId="0">
      <pane xSplit="3" ySplit="3" topLeftCell="D6" activePane="bottomRight" state="frozen"/>
      <selection activeCell="A3" sqref="A3"/>
      <selection pane="topRight" activeCell="D3" sqref="D3"/>
      <selection pane="bottomLeft" activeCell="A6" sqref="A6"/>
      <selection pane="bottomRight" activeCell="A3" sqref="A1:XFD1048576"/>
    </sheetView>
  </sheetViews>
  <sheetFormatPr defaultColWidth="9" defaultRowHeight="15.75" x14ac:dyDescent="0.25"/>
  <cols>
    <col min="1" max="1" width="9" style="286"/>
    <col min="2" max="2" width="26.125" style="286" customWidth="1"/>
    <col min="3" max="3" width="32.375" style="286" customWidth="1"/>
    <col min="4" max="4" width="11.25" style="286" customWidth="1"/>
    <col min="5" max="5" width="44.75" style="286" customWidth="1"/>
    <col min="6" max="6" width="6.375" style="286" customWidth="1"/>
    <col min="7" max="7" width="9" style="286"/>
    <col min="8" max="8" width="12.875" style="283" customWidth="1"/>
    <col min="9" max="9" width="11" style="283" customWidth="1"/>
    <col min="10" max="12" width="9" style="283" customWidth="1"/>
    <col min="13" max="13" width="17.75" style="283" customWidth="1"/>
    <col min="14" max="15" width="9" style="283" customWidth="1"/>
    <col min="16" max="16" width="11.625" style="316" customWidth="1"/>
    <col min="17" max="17" width="7.25" style="283" customWidth="1"/>
    <col min="18" max="18" width="7.75" style="316" customWidth="1"/>
    <col min="19" max="19" width="9" style="316" customWidth="1"/>
    <col min="20" max="20" width="9" style="283" customWidth="1"/>
    <col min="21" max="21" width="11.125" style="316" customWidth="1"/>
    <col min="22" max="24" width="10" style="316" customWidth="1"/>
    <col min="25" max="25" width="8.125" style="316" customWidth="1"/>
    <col min="26" max="26" width="7.125" style="307" customWidth="1"/>
    <col min="27" max="27" width="9" style="283"/>
    <col min="28" max="28" width="12.75" style="283" customWidth="1"/>
    <col min="29" max="16384" width="9" style="286"/>
  </cols>
  <sheetData>
    <row r="3" spans="2:28" ht="21" customHeight="1" x14ac:dyDescent="0.25">
      <c r="B3" s="282" t="s">
        <v>0</v>
      </c>
      <c r="C3" s="282"/>
      <c r="D3" s="282"/>
      <c r="E3" s="282"/>
      <c r="F3" s="282"/>
      <c r="G3" s="282"/>
      <c r="P3" s="284"/>
      <c r="Q3" s="285"/>
      <c r="R3" s="284"/>
      <c r="S3" s="284"/>
      <c r="T3" s="285"/>
      <c r="U3" s="284"/>
      <c r="V3" s="505" t="s">
        <v>1</v>
      </c>
      <c r="W3" s="505"/>
      <c r="X3" s="505"/>
      <c r="Y3" s="506" t="s">
        <v>2</v>
      </c>
      <c r="Z3" s="506"/>
      <c r="AA3" s="285"/>
      <c r="AB3" s="285"/>
    </row>
    <row r="4" spans="2:28" ht="29.25" customHeight="1" x14ac:dyDescent="0.25">
      <c r="B4" s="287" t="s">
        <v>3</v>
      </c>
      <c r="C4" s="288" t="str">
        <f>'[1]A.RES.71.313 Annex'!C3</f>
        <v>Indicators</v>
      </c>
      <c r="D4" s="288" t="str">
        <f>'[1]A.RES.71.313 Annex'!D3</f>
        <v/>
      </c>
      <c r="E4" s="288" t="s">
        <v>4</v>
      </c>
      <c r="F4" s="289" t="s">
        <v>5</v>
      </c>
      <c r="G4" s="290" t="s">
        <v>6</v>
      </c>
      <c r="H4" s="507" t="s">
        <v>7</v>
      </c>
      <c r="I4" s="508"/>
      <c r="J4" s="508"/>
      <c r="K4" s="509"/>
      <c r="L4" s="507" t="s">
        <v>8</v>
      </c>
      <c r="M4" s="508"/>
      <c r="N4" s="509"/>
      <c r="O4" s="291"/>
      <c r="P4" s="292" t="s">
        <v>9</v>
      </c>
      <c r="Q4" s="510" t="s">
        <v>10</v>
      </c>
      <c r="R4" s="512" t="s">
        <v>11</v>
      </c>
      <c r="S4" s="510" t="s">
        <v>12</v>
      </c>
      <c r="T4" s="512" t="s">
        <v>13</v>
      </c>
      <c r="U4" s="514" t="s">
        <v>14</v>
      </c>
      <c r="V4" s="510" t="s">
        <v>15</v>
      </c>
      <c r="W4" s="510" t="s">
        <v>16</v>
      </c>
      <c r="X4" s="512" t="s">
        <v>17</v>
      </c>
      <c r="Y4" s="512" t="s">
        <v>18</v>
      </c>
      <c r="Z4" s="513" t="s">
        <v>19</v>
      </c>
      <c r="AA4" s="512" t="s">
        <v>20</v>
      </c>
      <c r="AB4" s="510" t="s">
        <v>21</v>
      </c>
    </row>
    <row r="5" spans="2:28" ht="47.25" x14ac:dyDescent="0.25">
      <c r="B5" s="293"/>
      <c r="C5" s="294"/>
      <c r="D5" s="295"/>
      <c r="E5" s="296"/>
      <c r="F5" s="297"/>
      <c r="G5" s="298" t="s">
        <v>22</v>
      </c>
      <c r="H5" s="299" t="s">
        <v>23</v>
      </c>
      <c r="I5" s="299" t="s">
        <v>24</v>
      </c>
      <c r="J5" s="299" t="s">
        <v>25</v>
      </c>
      <c r="K5" s="299" t="s">
        <v>26</v>
      </c>
      <c r="L5" s="299" t="s">
        <v>27</v>
      </c>
      <c r="M5" s="299" t="s">
        <v>28</v>
      </c>
      <c r="N5" s="299" t="s">
        <v>29</v>
      </c>
      <c r="O5" s="300" t="s">
        <v>30</v>
      </c>
      <c r="P5" s="301" t="s">
        <v>31</v>
      </c>
      <c r="Q5" s="511"/>
      <c r="R5" s="512"/>
      <c r="S5" s="511"/>
      <c r="T5" s="512"/>
      <c r="U5" s="515"/>
      <c r="V5" s="511"/>
      <c r="W5" s="511"/>
      <c r="X5" s="512"/>
      <c r="Y5" s="512"/>
      <c r="Z5" s="513"/>
      <c r="AA5" s="512"/>
      <c r="AB5" s="511"/>
    </row>
    <row r="6" spans="2:28" ht="132" customHeight="1" x14ac:dyDescent="0.25">
      <c r="B6" s="302" t="str">
        <f>'[1]A.RES.71.313 Annex'!B76</f>
        <v>5.1 End all forms of discrimination against all women and girls everywhere</v>
      </c>
      <c r="C6" s="144" t="str">
        <f>'[1]A.RES.71.313 Annex'!C76</f>
        <v>5.1.1 Whether or not legal frameworks are in place to promote, enforce and monitor equality and non‑discrimination on the basis of sex</v>
      </c>
      <c r="D6" s="303" t="str">
        <f>'[1]A.RES.71.313 Annex'!D76</f>
        <v>C050101</v>
      </c>
      <c r="E6" s="144" t="s">
        <v>32</v>
      </c>
      <c r="F6" s="144" t="s">
        <v>33</v>
      </c>
      <c r="G6" s="148">
        <v>2</v>
      </c>
      <c r="I6" s="144"/>
      <c r="J6" s="304" t="s">
        <v>34</v>
      </c>
      <c r="K6" s="144" t="s">
        <v>35</v>
      </c>
      <c r="L6" s="144" t="s">
        <v>36</v>
      </c>
      <c r="M6" s="144" t="s">
        <v>37</v>
      </c>
      <c r="N6" s="144"/>
      <c r="O6" s="144"/>
      <c r="P6" s="148">
        <v>2021</v>
      </c>
      <c r="Q6" s="144" t="s">
        <v>38</v>
      </c>
      <c r="R6" s="148">
        <v>1</v>
      </c>
      <c r="S6" s="148">
        <v>2021</v>
      </c>
      <c r="T6" s="144" t="s">
        <v>39</v>
      </c>
      <c r="U6" s="148" t="s">
        <v>40</v>
      </c>
      <c r="V6" s="148">
        <v>1</v>
      </c>
      <c r="W6" s="148">
        <v>1</v>
      </c>
      <c r="X6" s="148">
        <v>0</v>
      </c>
      <c r="Y6" s="148">
        <v>1</v>
      </c>
      <c r="Z6" s="149">
        <v>1</v>
      </c>
      <c r="AA6" s="147">
        <f t="shared" ref="AA6:AA19" si="0">(V6+W6+X6+Y6+Z6+G6+R6)</f>
        <v>7</v>
      </c>
      <c r="AB6" s="144"/>
    </row>
    <row r="7" spans="2:28" ht="82.5" customHeight="1" x14ac:dyDescent="0.25">
      <c r="B7" s="503" t="str">
        <f>'[1]A.RES.71.313 Annex'!B77</f>
        <v>5.2 Eliminate all forms of violence against all women and girls in the public and private spheres, including trafficking and sexual and other types of exploitation</v>
      </c>
      <c r="C7" s="144" t="str">
        <f>'[1]A.RES.71.313 Annex'!C77</f>
        <v>5.2.1 Proportion of ever-partnered women and girls aged 15 years and older subjected to physical, sexual or psychological violence by a current or former intimate partner in the previous 12 months, by form of violence and by age</v>
      </c>
      <c r="D7" s="303" t="str">
        <f>'[1]A.RES.71.313 Annex'!D77</f>
        <v>C050201</v>
      </c>
      <c r="E7" s="146" t="s">
        <v>845</v>
      </c>
      <c r="F7" s="144" t="s">
        <v>33</v>
      </c>
      <c r="G7" s="148">
        <v>2</v>
      </c>
      <c r="H7" s="304" t="s">
        <v>41</v>
      </c>
      <c r="I7" s="144" t="s">
        <v>42</v>
      </c>
      <c r="J7" s="304" t="s">
        <v>34</v>
      </c>
      <c r="K7" s="305"/>
      <c r="L7" s="145"/>
      <c r="M7" s="144" t="s">
        <v>43</v>
      </c>
      <c r="N7" s="145" t="s">
        <v>673</v>
      </c>
      <c r="O7" s="306" t="s">
        <v>626</v>
      </c>
      <c r="P7" s="150">
        <v>2019</v>
      </c>
      <c r="Q7" s="145" t="s">
        <v>846</v>
      </c>
      <c r="R7" s="150">
        <v>1</v>
      </c>
      <c r="S7" s="150">
        <v>2019</v>
      </c>
      <c r="T7" s="145" t="s">
        <v>45</v>
      </c>
      <c r="U7" s="148" t="s">
        <v>46</v>
      </c>
      <c r="V7" s="150">
        <v>1</v>
      </c>
      <c r="W7" s="150">
        <v>1</v>
      </c>
      <c r="X7" s="150">
        <v>0</v>
      </c>
      <c r="Y7" s="150">
        <v>1</v>
      </c>
      <c r="Z7" s="149">
        <v>1</v>
      </c>
      <c r="AA7" s="147">
        <f t="shared" si="0"/>
        <v>7</v>
      </c>
      <c r="AB7" s="145" t="s">
        <v>47</v>
      </c>
    </row>
    <row r="8" spans="2:28" ht="68.25" customHeight="1" x14ac:dyDescent="0.25">
      <c r="B8" s="504"/>
      <c r="C8" s="144" t="str">
        <f>'[1]A.RES.71.313 Annex'!C78</f>
        <v>5.2.2 Proportion of women and girls aged 15 years and older subjected to sexual violence by persons other than an intimate partner in the previous 12 months, by age and place of occurrence</v>
      </c>
      <c r="D8" s="303" t="str">
        <f>'[1]A.RES.71.313 Annex'!D78</f>
        <v>C050202</v>
      </c>
      <c r="E8" s="146" t="s">
        <v>48</v>
      </c>
      <c r="F8" s="144" t="s">
        <v>33</v>
      </c>
      <c r="G8" s="307">
        <v>2</v>
      </c>
      <c r="H8" s="304" t="s">
        <v>49</v>
      </c>
      <c r="I8" s="144" t="s">
        <v>50</v>
      </c>
      <c r="J8" s="304" t="s">
        <v>34</v>
      </c>
      <c r="K8" s="305"/>
      <c r="L8" s="145"/>
      <c r="M8" s="144" t="s">
        <v>43</v>
      </c>
      <c r="N8" s="145"/>
      <c r="O8" s="145"/>
      <c r="P8" s="150">
        <v>2018</v>
      </c>
      <c r="Q8" s="145" t="s">
        <v>44</v>
      </c>
      <c r="R8" s="150">
        <v>1</v>
      </c>
      <c r="S8" s="150">
        <v>2018</v>
      </c>
      <c r="T8" s="145" t="s">
        <v>45</v>
      </c>
      <c r="U8" s="148" t="s">
        <v>46</v>
      </c>
      <c r="V8" s="150">
        <v>1</v>
      </c>
      <c r="W8" s="150">
        <v>1</v>
      </c>
      <c r="X8" s="150">
        <v>0</v>
      </c>
      <c r="Y8" s="150">
        <v>1</v>
      </c>
      <c r="Z8" s="149">
        <v>1</v>
      </c>
      <c r="AA8" s="147">
        <f t="shared" si="0"/>
        <v>7</v>
      </c>
      <c r="AB8" s="145" t="s">
        <v>51</v>
      </c>
    </row>
    <row r="9" spans="2:28" ht="48.75" customHeight="1" x14ac:dyDescent="0.25">
      <c r="B9" s="503" t="str">
        <f>'[1]A.RES.71.313 Annex'!B79</f>
        <v>5.3 Eliminate all harmful practices, such as child, early and forced marriage and female genital mutilation</v>
      </c>
      <c r="C9" s="144" t="str">
        <f>'[1]A.RES.71.313 Annex'!C79</f>
        <v>5.3.1 Proportion of women aged 20–24 years who were married or in a union before age 15 and before age 18</v>
      </c>
      <c r="D9" s="303" t="str">
        <f>'[1]A.RES.71.313 Annex'!D79</f>
        <v>C050301</v>
      </c>
      <c r="E9" s="146" t="s">
        <v>52</v>
      </c>
      <c r="F9" s="144" t="s">
        <v>53</v>
      </c>
      <c r="G9" s="148">
        <v>2</v>
      </c>
      <c r="H9" s="308" t="s">
        <v>54</v>
      </c>
      <c r="I9" s="309" t="s">
        <v>55</v>
      </c>
      <c r="J9" s="309" t="s">
        <v>847</v>
      </c>
      <c r="K9" s="145"/>
      <c r="L9" s="145" t="s">
        <v>44</v>
      </c>
      <c r="M9" s="144" t="s">
        <v>56</v>
      </c>
      <c r="N9" s="145"/>
      <c r="O9" s="310" t="s">
        <v>688</v>
      </c>
      <c r="P9" s="150">
        <v>2021</v>
      </c>
      <c r="Q9" s="145" t="s">
        <v>44</v>
      </c>
      <c r="R9" s="150">
        <v>1</v>
      </c>
      <c r="S9" s="150">
        <v>2021</v>
      </c>
      <c r="T9" s="145" t="s">
        <v>39</v>
      </c>
      <c r="U9" s="148" t="s">
        <v>57</v>
      </c>
      <c r="V9" s="150">
        <v>1</v>
      </c>
      <c r="W9" s="150">
        <v>1</v>
      </c>
      <c r="X9" s="150">
        <v>0</v>
      </c>
      <c r="Y9" s="150">
        <v>0</v>
      </c>
      <c r="Z9" s="149">
        <v>0</v>
      </c>
      <c r="AA9" s="147">
        <f t="shared" si="0"/>
        <v>5</v>
      </c>
      <c r="AB9" s="145" t="s">
        <v>51</v>
      </c>
    </row>
    <row r="10" spans="2:28" ht="60" customHeight="1" x14ac:dyDescent="0.25">
      <c r="B10" s="504"/>
      <c r="C10" s="144" t="str">
        <f>'[1]A.RES.71.313 Annex'!C80</f>
        <v>5.3.2 Proportion of girls and women aged 15–49 years who have undergone female genital mutilation/cutting, by age</v>
      </c>
      <c r="D10" s="303" t="str">
        <f>'[1]A.RES.71.313 Annex'!D80</f>
        <v>C050302</v>
      </c>
      <c r="E10" s="144" t="s">
        <v>58</v>
      </c>
      <c r="F10" s="144" t="s">
        <v>53</v>
      </c>
      <c r="G10" s="148">
        <v>0</v>
      </c>
      <c r="H10" s="305"/>
      <c r="I10" s="145"/>
      <c r="J10" s="145"/>
      <c r="K10" s="145"/>
      <c r="L10" s="145"/>
      <c r="M10" s="145"/>
      <c r="N10" s="145"/>
      <c r="O10" s="145"/>
      <c r="P10" s="150"/>
      <c r="Q10" s="145"/>
      <c r="R10" s="150">
        <v>0</v>
      </c>
      <c r="S10" s="150"/>
      <c r="T10" s="145"/>
      <c r="U10" s="148" t="s">
        <v>57</v>
      </c>
      <c r="V10" s="150">
        <v>0</v>
      </c>
      <c r="W10" s="150">
        <v>0</v>
      </c>
      <c r="X10" s="150">
        <v>0</v>
      </c>
      <c r="Y10" s="150">
        <v>0</v>
      </c>
      <c r="Z10" s="149">
        <v>0</v>
      </c>
      <c r="AA10" s="147">
        <f t="shared" si="0"/>
        <v>0</v>
      </c>
      <c r="AB10" s="145" t="s">
        <v>59</v>
      </c>
    </row>
    <row r="11" spans="2:28" ht="115.5" customHeight="1" x14ac:dyDescent="0.25">
      <c r="B11" s="311" t="str">
        <f>'[1]A.RES.71.313 Annex'!B81</f>
        <v>5.4 Recognize and value unpaid care and domestic work through the provision of public services, infrastructure and social protection policies and the promotion of shared responsibility within the household and the family as nationally appropriate</v>
      </c>
      <c r="C11" s="144" t="str">
        <f>'[1]A.RES.71.313 Annex'!C81</f>
        <v>5.4.1 Proportion of time spent on unpaid domestic and care work, by sex, age and location</v>
      </c>
      <c r="D11" s="303" t="str">
        <f>'[1]A.RES.71.313 Annex'!D81</f>
        <v>C050401</v>
      </c>
      <c r="E11" s="144" t="s">
        <v>60</v>
      </c>
      <c r="F11" s="144" t="s">
        <v>33</v>
      </c>
      <c r="G11" s="148">
        <v>2</v>
      </c>
      <c r="H11" s="305"/>
      <c r="I11" s="145" t="s">
        <v>61</v>
      </c>
      <c r="J11" s="145"/>
      <c r="K11" s="145"/>
      <c r="L11" s="145" t="s">
        <v>44</v>
      </c>
      <c r="M11" s="145"/>
      <c r="N11" s="145"/>
      <c r="P11" s="150">
        <v>2020</v>
      </c>
      <c r="Q11" s="145" t="s">
        <v>44</v>
      </c>
      <c r="R11" s="150">
        <v>0</v>
      </c>
      <c r="S11" s="150">
        <v>2020</v>
      </c>
      <c r="T11" s="145"/>
      <c r="U11" s="148" t="s">
        <v>62</v>
      </c>
      <c r="V11" s="150">
        <v>0</v>
      </c>
      <c r="W11" s="150">
        <v>0</v>
      </c>
      <c r="X11" s="150">
        <v>0</v>
      </c>
      <c r="Y11" s="150">
        <v>1</v>
      </c>
      <c r="Z11" s="149">
        <v>1</v>
      </c>
      <c r="AA11" s="147">
        <f t="shared" si="0"/>
        <v>4</v>
      </c>
      <c r="AB11" s="145" t="s">
        <v>63</v>
      </c>
    </row>
    <row r="12" spans="2:28" ht="53.25" customHeight="1" x14ac:dyDescent="0.25">
      <c r="B12" s="503" t="str">
        <f>'[1]A.RES.71.313 Annex'!B82</f>
        <v>5.5 Ensure women’s full and effective participation and equal opportunities for leadership at all levels of decision-making in political, economic and public life</v>
      </c>
      <c r="C12" s="144" t="s">
        <v>64</v>
      </c>
      <c r="D12" s="303" t="str">
        <f>'[1]A.RES.71.313 Annex'!D82</f>
        <v>C050501</v>
      </c>
      <c r="E12" s="146" t="s">
        <v>65</v>
      </c>
      <c r="F12" s="144" t="s">
        <v>53</v>
      </c>
      <c r="G12" s="148">
        <v>2</v>
      </c>
      <c r="H12" s="312" t="s">
        <v>66</v>
      </c>
      <c r="I12" s="304"/>
      <c r="J12" s="144" t="s">
        <v>34</v>
      </c>
      <c r="K12" s="304" t="s">
        <v>67</v>
      </c>
      <c r="L12" s="145"/>
      <c r="M12" s="145"/>
      <c r="N12" s="145" t="s">
        <v>705</v>
      </c>
      <c r="O12" s="306" t="s">
        <v>702</v>
      </c>
      <c r="P12" s="150">
        <v>2023</v>
      </c>
      <c r="Q12" s="145" t="s">
        <v>44</v>
      </c>
      <c r="R12" s="150">
        <v>1</v>
      </c>
      <c r="S12" s="150">
        <v>2023</v>
      </c>
      <c r="T12" s="145" t="s">
        <v>68</v>
      </c>
      <c r="U12" s="148" t="s">
        <v>69</v>
      </c>
      <c r="V12" s="150">
        <v>0</v>
      </c>
      <c r="W12" s="150">
        <v>0</v>
      </c>
      <c r="X12" s="150">
        <v>0</v>
      </c>
      <c r="Y12" s="150">
        <v>1</v>
      </c>
      <c r="Z12" s="149">
        <v>1</v>
      </c>
      <c r="AA12" s="147">
        <f t="shared" si="0"/>
        <v>5</v>
      </c>
      <c r="AB12" s="145" t="s">
        <v>70</v>
      </c>
    </row>
    <row r="13" spans="2:28" ht="56.25" customHeight="1" x14ac:dyDescent="0.25">
      <c r="B13" s="504"/>
      <c r="C13" s="144" t="str">
        <f>'[1]A.RES.71.313 Annex'!C83</f>
        <v>5.5.2 Proportion of women in managerial positions</v>
      </c>
      <c r="D13" s="303" t="str">
        <f>'[1]A.RES.71.313 Annex'!D83</f>
        <v>C050502</v>
      </c>
      <c r="E13" s="144" t="s">
        <v>71</v>
      </c>
      <c r="F13" s="144" t="s">
        <v>53</v>
      </c>
      <c r="G13" s="148">
        <v>2</v>
      </c>
      <c r="H13" s="304"/>
      <c r="I13" s="304" t="s">
        <v>72</v>
      </c>
      <c r="J13" s="304" t="s">
        <v>73</v>
      </c>
      <c r="K13" s="145"/>
      <c r="L13" s="145"/>
      <c r="M13" s="145" t="s">
        <v>74</v>
      </c>
      <c r="N13" s="145"/>
      <c r="O13" s="145"/>
      <c r="P13" s="150">
        <v>2019</v>
      </c>
      <c r="Q13" s="145" t="s">
        <v>44</v>
      </c>
      <c r="R13" s="150">
        <v>1</v>
      </c>
      <c r="S13" s="150">
        <v>2019</v>
      </c>
      <c r="T13" s="145" t="s">
        <v>75</v>
      </c>
      <c r="U13" s="148" t="s">
        <v>76</v>
      </c>
      <c r="V13" s="150">
        <v>1</v>
      </c>
      <c r="W13" s="150">
        <v>1</v>
      </c>
      <c r="X13" s="150">
        <v>0</v>
      </c>
      <c r="Y13" s="150">
        <v>1</v>
      </c>
      <c r="Z13" s="148">
        <v>1</v>
      </c>
      <c r="AA13" s="147">
        <f t="shared" si="0"/>
        <v>7</v>
      </c>
      <c r="AB13" s="145" t="s">
        <v>47</v>
      </c>
    </row>
    <row r="14" spans="2:28" ht="67.5" customHeight="1" x14ac:dyDescent="0.25">
      <c r="B14" s="503" t="str">
        <f>'[1]A.RES.71.313 Annex'!B84</f>
        <v>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v>
      </c>
      <c r="C14" s="144" t="str">
        <f>'[1]A.RES.71.313 Annex'!C84</f>
        <v>5.6.1 Proportion of women aged 15–49 years who make their own informed decisions regarding sexual relations, contraceptive use and reproductive health care</v>
      </c>
      <c r="D14" s="303" t="str">
        <f>'[1]A.RES.71.313 Annex'!D84</f>
        <v>C050601</v>
      </c>
      <c r="E14" s="144" t="s">
        <v>77</v>
      </c>
      <c r="F14" s="144" t="s">
        <v>33</v>
      </c>
      <c r="G14" s="148">
        <v>2</v>
      </c>
      <c r="H14" s="304"/>
      <c r="I14" s="304" t="s">
        <v>50</v>
      </c>
      <c r="J14" s="145" t="s">
        <v>78</v>
      </c>
      <c r="K14" s="145"/>
      <c r="L14" s="145"/>
      <c r="M14" s="145" t="s">
        <v>79</v>
      </c>
      <c r="N14" s="145"/>
      <c r="O14" s="310" t="s">
        <v>80</v>
      </c>
      <c r="P14" s="150">
        <v>2018</v>
      </c>
      <c r="Q14" s="145" t="s">
        <v>44</v>
      </c>
      <c r="R14" s="150">
        <v>2</v>
      </c>
      <c r="S14" s="150">
        <v>2018</v>
      </c>
      <c r="T14" s="145" t="s">
        <v>81</v>
      </c>
      <c r="U14" s="148" t="s">
        <v>82</v>
      </c>
      <c r="V14" s="150">
        <v>1</v>
      </c>
      <c r="W14" s="150">
        <v>1</v>
      </c>
      <c r="X14" s="150">
        <v>0</v>
      </c>
      <c r="Y14" s="150">
        <v>1</v>
      </c>
      <c r="Z14" s="148"/>
      <c r="AA14" s="147">
        <f t="shared" si="0"/>
        <v>7</v>
      </c>
      <c r="AB14" s="145" t="s">
        <v>47</v>
      </c>
    </row>
    <row r="15" spans="2:28" ht="74.25" customHeight="1" x14ac:dyDescent="0.25">
      <c r="B15" s="504"/>
      <c r="C15" s="144" t="str">
        <f>'[1]A.RES.71.313 Annex'!C85</f>
        <v>5.6.2 Number of countries with laws and regulations that guarantee full and equal access to women and men aged 15 years and older to sexual and reproductive health care, information and education</v>
      </c>
      <c r="D15" s="303" t="str">
        <f>'[1]A.RES.71.313 Annex'!D85</f>
        <v>C050602</v>
      </c>
      <c r="E15" s="146" t="s">
        <v>83</v>
      </c>
      <c r="F15" s="144" t="s">
        <v>33</v>
      </c>
      <c r="G15" s="148">
        <v>2</v>
      </c>
      <c r="H15" s="308" t="s">
        <v>84</v>
      </c>
      <c r="I15" s="313"/>
      <c r="J15" s="313"/>
      <c r="K15" s="145"/>
      <c r="L15" s="145"/>
      <c r="M15" s="145"/>
      <c r="N15" s="145"/>
      <c r="O15" s="314" t="s">
        <v>85</v>
      </c>
      <c r="P15" s="150"/>
      <c r="Q15" s="145" t="s">
        <v>44</v>
      </c>
      <c r="R15" s="150">
        <v>1</v>
      </c>
      <c r="S15" s="150">
        <v>2024</v>
      </c>
      <c r="T15" s="145" t="s">
        <v>84</v>
      </c>
      <c r="U15" s="148" t="s">
        <v>82</v>
      </c>
      <c r="V15" s="150">
        <v>0</v>
      </c>
      <c r="W15" s="150">
        <v>0</v>
      </c>
      <c r="X15" s="150">
        <v>0</v>
      </c>
      <c r="Y15" s="150">
        <v>0</v>
      </c>
      <c r="Z15" s="148">
        <v>1</v>
      </c>
      <c r="AA15" s="147">
        <f t="shared" si="0"/>
        <v>4</v>
      </c>
      <c r="AB15" s="145"/>
    </row>
    <row r="16" spans="2:28" ht="78" customHeight="1" x14ac:dyDescent="0.25">
      <c r="B16" s="503" t="str">
        <f>'[1]A.RES.71.313 Annex'!B86</f>
        <v>5.a Undertake reforms to give women equal rights to economic resources, as well as access to ownership and control over land and other forms of property, financial services, inheritance and natural resources, in accordance with national laws</v>
      </c>
      <c r="C16" s="144" t="s">
        <v>86</v>
      </c>
      <c r="D16" s="303" t="str">
        <f>'[1]A.RES.71.313 Annex'!D86</f>
        <v>C050a01</v>
      </c>
      <c r="E16" s="146" t="s">
        <v>87</v>
      </c>
      <c r="F16" s="144" t="s">
        <v>33</v>
      </c>
      <c r="G16" s="148">
        <v>0</v>
      </c>
      <c r="H16" s="305"/>
      <c r="I16" s="145"/>
      <c r="J16" s="145"/>
      <c r="K16" s="145"/>
      <c r="L16" s="145"/>
      <c r="M16" s="145"/>
      <c r="N16" s="145"/>
      <c r="O16" s="315"/>
      <c r="P16" s="150"/>
      <c r="Q16" s="145"/>
      <c r="R16" s="150">
        <v>1</v>
      </c>
      <c r="S16" s="150"/>
      <c r="T16" s="145" t="s">
        <v>88</v>
      </c>
      <c r="U16" s="148" t="s">
        <v>89</v>
      </c>
      <c r="V16" s="150">
        <v>0</v>
      </c>
      <c r="W16" s="150">
        <v>0</v>
      </c>
      <c r="X16" s="150">
        <v>0</v>
      </c>
      <c r="Y16" s="150">
        <v>0</v>
      </c>
      <c r="Z16" s="148">
        <v>1</v>
      </c>
      <c r="AA16" s="147">
        <f t="shared" si="0"/>
        <v>2</v>
      </c>
      <c r="AB16" s="145"/>
    </row>
    <row r="17" spans="2:28" ht="68.25" customHeight="1" x14ac:dyDescent="0.25">
      <c r="B17" s="504"/>
      <c r="C17" s="144" t="str">
        <f>'[1]A.RES.71.313 Annex'!C87</f>
        <v>5.a.2 Proportion of countries where the legal framework (including customary law) guarantees women’s equal rights to land ownership and/or control</v>
      </c>
      <c r="D17" s="303" t="str">
        <f>'[1]A.RES.71.313 Annex'!D87</f>
        <v>C050a02</v>
      </c>
      <c r="E17" s="144" t="s">
        <v>848</v>
      </c>
      <c r="F17" s="144" t="s">
        <v>33</v>
      </c>
      <c r="G17" s="148">
        <v>2</v>
      </c>
      <c r="H17" s="305" t="s">
        <v>84</v>
      </c>
      <c r="I17" s="145"/>
      <c r="J17" s="145"/>
      <c r="K17" s="145"/>
      <c r="L17" s="145"/>
      <c r="M17" s="145"/>
      <c r="N17" s="145" t="s">
        <v>84</v>
      </c>
      <c r="O17" s="314" t="s">
        <v>85</v>
      </c>
      <c r="P17" s="150">
        <v>2024</v>
      </c>
      <c r="Q17" s="145" t="s">
        <v>90</v>
      </c>
      <c r="R17" s="150">
        <v>1</v>
      </c>
      <c r="S17" s="150">
        <v>2022</v>
      </c>
      <c r="T17" s="145" t="s">
        <v>84</v>
      </c>
      <c r="U17" s="148" t="s">
        <v>89</v>
      </c>
      <c r="V17" s="150">
        <v>1</v>
      </c>
      <c r="W17" s="150">
        <v>1</v>
      </c>
      <c r="X17" s="150">
        <v>1</v>
      </c>
      <c r="Y17" s="150">
        <v>0</v>
      </c>
      <c r="Z17" s="148">
        <v>1</v>
      </c>
      <c r="AA17" s="147">
        <f t="shared" si="0"/>
        <v>7</v>
      </c>
      <c r="AB17" s="145"/>
    </row>
    <row r="18" spans="2:28" ht="93.75" customHeight="1" x14ac:dyDescent="0.25">
      <c r="B18" s="144" t="str">
        <f>'[1]A.RES.71.313 Annex'!B88</f>
        <v>5.b Enhance the use of enabling technology, in particular information and communications technology, to promote the empowerment of women</v>
      </c>
      <c r="C18" s="144" t="str">
        <f>'[1]A.RES.71.313 Annex'!C88</f>
        <v>5.b.1 Proportion of individuals who own a mobile telephone, by sex</v>
      </c>
      <c r="D18" s="303" t="str">
        <f>'[1]A.RES.71.313 Annex'!D88</f>
        <v>C050b01</v>
      </c>
      <c r="E18" s="144" t="s">
        <v>91</v>
      </c>
      <c r="F18" s="144" t="s">
        <v>33</v>
      </c>
      <c r="G18" s="148">
        <v>2</v>
      </c>
      <c r="H18" s="305"/>
      <c r="I18" s="304" t="s">
        <v>849</v>
      </c>
      <c r="J18" s="305"/>
      <c r="K18" s="145"/>
      <c r="L18" s="145" t="s">
        <v>44</v>
      </c>
      <c r="M18" s="145" t="s">
        <v>92</v>
      </c>
      <c r="N18" s="145"/>
      <c r="O18" s="310" t="s">
        <v>80</v>
      </c>
      <c r="P18" s="150" t="s">
        <v>840</v>
      </c>
      <c r="Q18" s="145" t="s">
        <v>850</v>
      </c>
      <c r="R18" s="150">
        <v>1</v>
      </c>
      <c r="S18" s="150" t="s">
        <v>840</v>
      </c>
      <c r="T18" s="145" t="s">
        <v>93</v>
      </c>
      <c r="U18" s="148" t="s">
        <v>94</v>
      </c>
      <c r="V18" s="150">
        <v>1</v>
      </c>
      <c r="W18" s="150">
        <v>1</v>
      </c>
      <c r="X18" s="150">
        <v>1</v>
      </c>
      <c r="Y18" s="150">
        <v>0</v>
      </c>
      <c r="Z18" s="148">
        <v>1</v>
      </c>
      <c r="AA18" s="147">
        <f t="shared" si="0"/>
        <v>7</v>
      </c>
      <c r="AB18" s="144" t="s">
        <v>95</v>
      </c>
    </row>
    <row r="19" spans="2:28" ht="78.75" customHeight="1" x14ac:dyDescent="0.25">
      <c r="B19" s="144" t="str">
        <f>'[1]A.RES.71.313 Annex'!B89</f>
        <v>5.c Adopt and strengthen sound policies and enforceable legislation for the promotion of gender equality and the empowerment of all women and girls at all levels</v>
      </c>
      <c r="C19" s="144" t="str">
        <f>'[1]A.RES.71.313 Annex'!C89</f>
        <v>5.c.1 Proportion of countries with systems to track and make public allocations for gender equality and women’s empowerment</v>
      </c>
      <c r="D19" s="303" t="str">
        <f>'[1]A.RES.71.313 Annex'!D89</f>
        <v>C050c01</v>
      </c>
      <c r="E19" s="144" t="s">
        <v>96</v>
      </c>
      <c r="F19" s="144" t="s">
        <v>33</v>
      </c>
      <c r="G19" s="148">
        <v>1</v>
      </c>
      <c r="H19" s="305" t="s">
        <v>844</v>
      </c>
      <c r="I19" s="313"/>
      <c r="J19" s="145" t="s">
        <v>842</v>
      </c>
      <c r="K19" s="145"/>
      <c r="L19" s="145"/>
      <c r="M19" s="145" t="s">
        <v>843</v>
      </c>
      <c r="N19" s="145"/>
      <c r="O19" s="315" t="s">
        <v>85</v>
      </c>
      <c r="P19" s="150">
        <v>2023</v>
      </c>
      <c r="Q19" s="145"/>
      <c r="R19" s="150">
        <v>0</v>
      </c>
      <c r="S19" s="150"/>
      <c r="T19" s="145"/>
      <c r="U19" s="148" t="s">
        <v>97</v>
      </c>
      <c r="V19" s="150">
        <v>1</v>
      </c>
      <c r="W19" s="150">
        <v>1</v>
      </c>
      <c r="X19" s="150">
        <v>0</v>
      </c>
      <c r="Y19" s="150">
        <v>1</v>
      </c>
      <c r="Z19" s="149">
        <v>1</v>
      </c>
      <c r="AA19" s="147">
        <f t="shared" si="0"/>
        <v>5</v>
      </c>
      <c r="AB19" s="145"/>
    </row>
  </sheetData>
  <mergeCells count="21">
    <mergeCell ref="AB4:AB5"/>
    <mergeCell ref="AA4:AA5"/>
    <mergeCell ref="V4:V5"/>
    <mergeCell ref="W4:W5"/>
    <mergeCell ref="X4:X5"/>
    <mergeCell ref="V3:X3"/>
    <mergeCell ref="Y3:Z3"/>
    <mergeCell ref="H4:K4"/>
    <mergeCell ref="L4:N4"/>
    <mergeCell ref="Q4:Q5"/>
    <mergeCell ref="R4:R5"/>
    <mergeCell ref="Y4:Y5"/>
    <mergeCell ref="Z4:Z5"/>
    <mergeCell ref="U4:U5"/>
    <mergeCell ref="S4:S5"/>
    <mergeCell ref="T4:T5"/>
    <mergeCell ref="B12:B13"/>
    <mergeCell ref="B14:B15"/>
    <mergeCell ref="B16:B17"/>
    <mergeCell ref="B9:B10"/>
    <mergeCell ref="B7:B8"/>
  </mergeCells>
  <hyperlinks>
    <hyperlink ref="O15" r:id="rId1" display="https://www.dna.sr/wetgeving/" xr:uid="{00000000-0004-0000-0000-000000000000}"/>
    <hyperlink ref="O17" r:id="rId2" display="https://www.dna.sr/wetgeving/" xr:uid="{00000000-0004-0000-0000-000001000000}"/>
    <hyperlink ref="O19" r:id="rId3" display="https://www.dna.sr/wetgeving/" xr:uid="{00000000-0004-0000-0000-000002000000}"/>
    <hyperlink ref="O14" r:id="rId4" xr:uid="{00000000-0004-0000-0000-000003000000}"/>
    <hyperlink ref="O18" r:id="rId5" xr:uid="{00000000-0004-0000-0000-000004000000}"/>
    <hyperlink ref="O7" r:id="rId6" location=":~:text=The%20report%20finds%20that%2032,months%20prior%20to%20data%20collection." xr:uid="{ECD16323-00F0-4205-837E-425A4DA2703A}"/>
    <hyperlink ref="O9" r:id="rId7" xr:uid="{CA7A2E26-2B1D-4059-BC6F-62FC9083C497}"/>
    <hyperlink ref="O12" r:id="rId8" xr:uid="{CBDCF83E-9C9C-480A-B85F-FDDC1DA62B62}"/>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U158"/>
  <sheetViews>
    <sheetView zoomScale="90" zoomScaleNormal="90" workbookViewId="0">
      <selection activeCell="B39" sqref="B38:U39"/>
    </sheetView>
  </sheetViews>
  <sheetFormatPr defaultRowHeight="15.75" x14ac:dyDescent="0.25"/>
  <cols>
    <col min="10" max="10" width="9.75" customWidth="1"/>
  </cols>
  <sheetData>
    <row r="2" spans="2:21" x14ac:dyDescent="0.25">
      <c r="B2" s="687" t="s">
        <v>382</v>
      </c>
      <c r="C2" s="687"/>
      <c r="D2" s="687"/>
      <c r="E2" s="687"/>
      <c r="F2" s="687"/>
      <c r="G2" s="687"/>
      <c r="H2" s="687"/>
      <c r="I2" s="687"/>
      <c r="J2" s="687"/>
      <c r="K2" s="687"/>
      <c r="L2" s="687"/>
      <c r="M2" s="687"/>
      <c r="N2" s="687"/>
      <c r="O2" s="687"/>
      <c r="P2" s="687"/>
    </row>
    <row r="3" spans="2:21" ht="80.25" customHeight="1" x14ac:dyDescent="0.25">
      <c r="B3" s="608" t="s">
        <v>83</v>
      </c>
      <c r="C3" s="608"/>
      <c r="D3" s="608"/>
      <c r="E3" s="608"/>
      <c r="F3" s="608"/>
      <c r="G3" s="608"/>
      <c r="H3" s="608"/>
      <c r="I3" s="608"/>
      <c r="J3" s="608"/>
      <c r="K3" s="608"/>
      <c r="L3" s="608"/>
      <c r="M3" s="608"/>
      <c r="N3" s="608"/>
      <c r="O3" s="608"/>
      <c r="P3" s="608"/>
    </row>
    <row r="4" spans="2:21" ht="24" customHeight="1" x14ac:dyDescent="0.25">
      <c r="B4" s="697" t="s">
        <v>383</v>
      </c>
      <c r="C4" s="698"/>
      <c r="D4" s="698"/>
      <c r="E4" s="698"/>
      <c r="F4" s="698"/>
      <c r="G4" s="698"/>
      <c r="H4" s="698"/>
      <c r="I4" s="698"/>
      <c r="J4" s="698"/>
      <c r="K4" s="698"/>
      <c r="L4" s="698"/>
      <c r="M4" s="698"/>
      <c r="N4" s="698"/>
      <c r="O4" s="698"/>
      <c r="P4" s="699"/>
    </row>
    <row r="6" spans="2:21" x14ac:dyDescent="0.25">
      <c r="B6" s="154" t="s">
        <v>193</v>
      </c>
      <c r="C6" s="155"/>
      <c r="D6" s="155"/>
      <c r="E6" s="155"/>
      <c r="F6" s="155"/>
      <c r="G6" s="155"/>
      <c r="H6" s="155"/>
      <c r="I6" s="155"/>
      <c r="J6" s="155"/>
      <c r="K6" s="155"/>
      <c r="L6" s="155"/>
      <c r="M6" s="155"/>
      <c r="N6" s="155"/>
      <c r="O6" s="155"/>
      <c r="P6" s="155"/>
      <c r="Q6" s="155"/>
      <c r="R6" s="155"/>
      <c r="S6" s="155"/>
      <c r="T6" s="155"/>
      <c r="U6" s="156"/>
    </row>
    <row r="7" spans="2:21" x14ac:dyDescent="0.25">
      <c r="B7" s="585" t="s">
        <v>384</v>
      </c>
      <c r="C7" s="586"/>
      <c r="D7" s="586"/>
      <c r="E7" s="586"/>
      <c r="F7" s="586"/>
      <c r="G7" s="586"/>
      <c r="H7" s="586"/>
      <c r="I7" s="586"/>
      <c r="J7" s="586"/>
      <c r="K7" s="586"/>
      <c r="L7" s="586"/>
      <c r="M7" s="586"/>
      <c r="N7" s="586"/>
      <c r="O7" s="586"/>
      <c r="P7" s="586"/>
      <c r="Q7" s="586"/>
      <c r="R7" s="586"/>
      <c r="S7" s="586"/>
      <c r="T7" s="586"/>
      <c r="U7" s="587"/>
    </row>
    <row r="8" spans="2:21" x14ac:dyDescent="0.25">
      <c r="B8" s="688" t="s">
        <v>385</v>
      </c>
      <c r="C8" s="689"/>
      <c r="D8" s="689"/>
      <c r="E8" s="689"/>
      <c r="F8" s="689"/>
      <c r="G8" s="689"/>
      <c r="H8" s="689"/>
      <c r="I8" s="689"/>
      <c r="J8" s="689"/>
      <c r="K8" s="689"/>
      <c r="L8" s="689"/>
      <c r="M8" s="689"/>
      <c r="N8" s="689"/>
      <c r="O8" s="689"/>
      <c r="P8" s="689"/>
      <c r="Q8" s="689"/>
      <c r="R8" s="689"/>
      <c r="S8" s="689"/>
      <c r="T8" s="689"/>
      <c r="U8" s="690"/>
    </row>
    <row r="9" spans="2:21" x14ac:dyDescent="0.25">
      <c r="B9" s="678"/>
      <c r="C9" s="692" t="s">
        <v>386</v>
      </c>
      <c r="D9" s="692"/>
      <c r="E9" s="692"/>
      <c r="F9" s="692"/>
      <c r="G9" s="692"/>
      <c r="H9" s="692"/>
      <c r="I9" s="692"/>
      <c r="J9" s="692"/>
      <c r="K9" s="692"/>
      <c r="L9" s="692"/>
      <c r="M9" s="692"/>
      <c r="N9" s="692"/>
      <c r="O9" s="692"/>
      <c r="P9" s="692"/>
      <c r="Q9" s="34"/>
      <c r="R9" s="34"/>
      <c r="S9" s="34"/>
      <c r="T9" s="34"/>
      <c r="U9" s="683" t="s">
        <v>387</v>
      </c>
    </row>
    <row r="10" spans="2:21" x14ac:dyDescent="0.25">
      <c r="B10" s="691"/>
      <c r="C10" s="694" t="s">
        <v>388</v>
      </c>
      <c r="D10" s="692" t="s">
        <v>389</v>
      </c>
      <c r="E10" s="692"/>
      <c r="F10" s="692"/>
      <c r="G10" s="692"/>
      <c r="H10" s="692"/>
      <c r="I10" s="692"/>
      <c r="J10" s="692"/>
      <c r="K10" s="692"/>
      <c r="L10" s="692"/>
      <c r="M10" s="695"/>
      <c r="N10" s="692" t="s">
        <v>390</v>
      </c>
      <c r="O10" s="692"/>
      <c r="P10" s="692"/>
      <c r="Q10" s="694" t="s">
        <v>391</v>
      </c>
      <c r="R10" s="694" t="s">
        <v>392</v>
      </c>
      <c r="S10" s="694" t="s">
        <v>393</v>
      </c>
      <c r="T10" s="694" t="s">
        <v>394</v>
      </c>
      <c r="U10" s="693"/>
    </row>
    <row r="11" spans="2:21" ht="34.5" x14ac:dyDescent="0.25">
      <c r="B11" s="679"/>
      <c r="C11" s="682"/>
      <c r="D11" s="262" t="s">
        <v>395</v>
      </c>
      <c r="E11" s="262" t="s">
        <v>396</v>
      </c>
      <c r="F11" s="262" t="s">
        <v>397</v>
      </c>
      <c r="G11" s="262" t="s">
        <v>398</v>
      </c>
      <c r="H11" s="262" t="s">
        <v>399</v>
      </c>
      <c r="I11" s="262" t="s">
        <v>400</v>
      </c>
      <c r="J11" s="262" t="s">
        <v>401</v>
      </c>
      <c r="K11" s="262" t="s">
        <v>402</v>
      </c>
      <c r="L11" s="262" t="s">
        <v>403</v>
      </c>
      <c r="M11" s="696"/>
      <c r="N11" s="262" t="s">
        <v>404</v>
      </c>
      <c r="O11" s="262" t="s">
        <v>405</v>
      </c>
      <c r="P11" s="262" t="s">
        <v>29</v>
      </c>
      <c r="Q11" s="682"/>
      <c r="R11" s="682"/>
      <c r="S11" s="682"/>
      <c r="T11" s="682"/>
      <c r="U11" s="686"/>
    </row>
    <row r="12" spans="2:21" x14ac:dyDescent="0.25">
      <c r="B12" s="263"/>
      <c r="C12" s="32"/>
      <c r="D12" s="32"/>
      <c r="E12" s="32"/>
      <c r="F12" s="32"/>
      <c r="G12" s="32"/>
      <c r="H12" s="32"/>
      <c r="I12" s="32"/>
      <c r="J12" s="32"/>
      <c r="K12" s="32"/>
      <c r="L12" s="32"/>
      <c r="M12" s="32"/>
      <c r="N12" s="32"/>
      <c r="O12" s="32"/>
      <c r="P12" s="32"/>
      <c r="Q12" s="32"/>
      <c r="R12" s="32"/>
      <c r="S12" s="32"/>
      <c r="T12" s="32"/>
      <c r="U12" s="35"/>
    </row>
    <row r="13" spans="2:21" x14ac:dyDescent="0.25">
      <c r="B13" s="36" t="s">
        <v>172</v>
      </c>
      <c r="C13" s="37">
        <v>60.818886676536607</v>
      </c>
      <c r="D13" s="38">
        <v>4.1482520994175385</v>
      </c>
      <c r="E13" s="38">
        <v>6.2111667974002081E-3</v>
      </c>
      <c r="F13" s="38">
        <v>2.2028624165473225</v>
      </c>
      <c r="G13" s="38">
        <v>5.2405297509581263</v>
      </c>
      <c r="H13" s="38">
        <v>0.11364277852263389</v>
      </c>
      <c r="I13" s="38">
        <v>24.126179334262979</v>
      </c>
      <c r="J13" s="38">
        <v>2.6724648937145261</v>
      </c>
      <c r="K13" s="38">
        <v>0.14288352136254462</v>
      </c>
      <c r="L13" s="38">
        <v>2.1173217088411609E-2</v>
      </c>
      <c r="M13" s="31"/>
      <c r="N13" s="38">
        <v>8.3924126442453839E-2</v>
      </c>
      <c r="O13" s="38">
        <v>5.1759941376246829E-2</v>
      </c>
      <c r="P13" s="38">
        <v>0.31170967758854617</v>
      </c>
      <c r="Q13" s="39">
        <v>5.9520399384564097E-2</v>
      </c>
      <c r="R13" s="39">
        <v>38.674199178671564</v>
      </c>
      <c r="S13" s="39">
        <v>0.44739374540724719</v>
      </c>
      <c r="T13" s="39">
        <v>39.181113323463229</v>
      </c>
      <c r="U13" s="40">
        <v>4788.7359705623012</v>
      </c>
    </row>
    <row r="14" spans="2:21" x14ac:dyDescent="0.25">
      <c r="B14" s="41"/>
      <c r="C14" s="29"/>
      <c r="D14" s="29"/>
      <c r="E14" s="29"/>
      <c r="F14" s="29"/>
      <c r="G14" s="29"/>
      <c r="H14" s="29"/>
      <c r="I14" s="29"/>
      <c r="J14" s="29"/>
      <c r="K14" s="29"/>
      <c r="L14" s="29"/>
      <c r="M14" s="28"/>
      <c r="N14" s="29"/>
      <c r="O14" s="29"/>
      <c r="P14" s="29"/>
      <c r="Q14" s="29"/>
      <c r="R14" s="29"/>
      <c r="S14" s="29"/>
      <c r="T14" s="29"/>
      <c r="U14" s="30"/>
    </row>
    <row r="15" spans="2:21" x14ac:dyDescent="0.25">
      <c r="B15" s="36" t="s">
        <v>207</v>
      </c>
      <c r="C15" s="29"/>
      <c r="D15" s="29"/>
      <c r="E15" s="29"/>
      <c r="F15" s="29"/>
      <c r="G15" s="29"/>
      <c r="H15" s="29"/>
      <c r="I15" s="29"/>
      <c r="J15" s="29"/>
      <c r="K15" s="29"/>
      <c r="L15" s="29"/>
      <c r="M15" s="28"/>
      <c r="N15" s="29"/>
      <c r="O15" s="29"/>
      <c r="P15" s="29"/>
      <c r="Q15" s="29"/>
      <c r="R15" s="29"/>
      <c r="S15" s="29"/>
      <c r="T15" s="29"/>
      <c r="U15" s="30"/>
    </row>
    <row r="16" spans="2:21" x14ac:dyDescent="0.25">
      <c r="B16" s="42" t="s">
        <v>406</v>
      </c>
      <c r="C16" s="43">
        <v>60.018312285543672</v>
      </c>
      <c r="D16" s="44">
        <v>4.2157503287499267</v>
      </c>
      <c r="E16" s="44">
        <v>8.3974013022038337E-3</v>
      </c>
      <c r="F16" s="44">
        <v>2.4817483945257925</v>
      </c>
      <c r="G16" s="44">
        <v>5.3042578063378247</v>
      </c>
      <c r="H16" s="44">
        <v>0.12091095042249973</v>
      </c>
      <c r="I16" s="44">
        <v>24.608407699669879</v>
      </c>
      <c r="J16" s="44">
        <v>2.7041511887932996</v>
      </c>
      <c r="K16" s="44">
        <v>5.5240565655558148E-2</v>
      </c>
      <c r="L16" s="44">
        <v>2.8625861540941613E-2</v>
      </c>
      <c r="M16" s="28"/>
      <c r="N16" s="44">
        <v>2.7626159198915326E-2</v>
      </c>
      <c r="O16" s="44">
        <v>4.0298264769766015E-2</v>
      </c>
      <c r="P16" s="44">
        <v>0.30580243546219049</v>
      </c>
      <c r="Q16" s="45">
        <v>8.047065802657849E-2</v>
      </c>
      <c r="R16" s="45">
        <v>39.527490196998272</v>
      </c>
      <c r="S16" s="45">
        <v>0.37372685943087375</v>
      </c>
      <c r="T16" s="45">
        <v>39.981687714455695</v>
      </c>
      <c r="U16" s="46">
        <v>3542.0050550718151</v>
      </c>
    </row>
    <row r="17" spans="2:21" ht="22.5" x14ac:dyDescent="0.25">
      <c r="B17" s="42" t="s">
        <v>407</v>
      </c>
      <c r="C17" s="43">
        <v>58.221167451576186</v>
      </c>
      <c r="D17" s="44">
        <v>4.7153310662021592</v>
      </c>
      <c r="E17" s="44">
        <v>0</v>
      </c>
      <c r="F17" s="44">
        <v>1.4317565077677976</v>
      </c>
      <c r="G17" s="44">
        <v>5.3561626264935613</v>
      </c>
      <c r="H17" s="44">
        <v>0.13528353643012192</v>
      </c>
      <c r="I17" s="44">
        <v>26.714185551452552</v>
      </c>
      <c r="J17" s="44">
        <v>2.4390176903996705</v>
      </c>
      <c r="K17" s="44">
        <v>0.33340143887648688</v>
      </c>
      <c r="L17" s="44">
        <v>0</v>
      </c>
      <c r="M17" s="28"/>
      <c r="N17" s="44">
        <v>0.3547704739628012</v>
      </c>
      <c r="O17" s="44">
        <v>0.12266974259784921</v>
      </c>
      <c r="P17" s="44">
        <v>0.17625391424079465</v>
      </c>
      <c r="Q17" s="45">
        <v>0</v>
      </c>
      <c r="R17" s="45">
        <v>41.125138417622445</v>
      </c>
      <c r="S17" s="45">
        <v>0.65369413080144578</v>
      </c>
      <c r="T17" s="45">
        <v>41.7788325484238</v>
      </c>
      <c r="U17" s="46">
        <v>857.00053942510453</v>
      </c>
    </row>
    <row r="18" spans="2:21" ht="22.5" x14ac:dyDescent="0.25">
      <c r="B18" s="42" t="s">
        <v>408</v>
      </c>
      <c r="C18" s="43">
        <v>73.807059084408905</v>
      </c>
      <c r="D18" s="44">
        <v>2.2878221856527974</v>
      </c>
      <c r="E18" s="44">
        <v>0</v>
      </c>
      <c r="F18" s="44">
        <v>1.3638788933445598</v>
      </c>
      <c r="G18" s="44">
        <v>4.4070752630290029</v>
      </c>
      <c r="H18" s="44">
        <v>0</v>
      </c>
      <c r="I18" s="44">
        <v>14.052604695884504</v>
      </c>
      <c r="J18" s="44">
        <v>2.8978293179846819</v>
      </c>
      <c r="K18" s="44">
        <v>0.52047234459373581</v>
      </c>
      <c r="L18" s="44">
        <v>0</v>
      </c>
      <c r="M18" s="28"/>
      <c r="N18" s="44">
        <v>0</v>
      </c>
      <c r="O18" s="44">
        <v>0</v>
      </c>
      <c r="P18" s="44">
        <v>0.66325821510195748</v>
      </c>
      <c r="Q18" s="45">
        <v>0</v>
      </c>
      <c r="R18" s="45">
        <v>25.529682700489278</v>
      </c>
      <c r="S18" s="45">
        <v>0.66325821510195759</v>
      </c>
      <c r="T18" s="45">
        <v>26.192940915591215</v>
      </c>
      <c r="U18" s="46">
        <v>389.73037606539737</v>
      </c>
    </row>
    <row r="19" spans="2:21" x14ac:dyDescent="0.25">
      <c r="B19" s="36" t="s">
        <v>211</v>
      </c>
      <c r="C19" s="28"/>
      <c r="D19" s="28"/>
      <c r="E19" s="28"/>
      <c r="F19" s="28"/>
      <c r="G19" s="28"/>
      <c r="H19" s="28"/>
      <c r="I19" s="28"/>
      <c r="J19" s="28"/>
      <c r="K19" s="28"/>
      <c r="L19" s="28"/>
      <c r="M19" s="28"/>
      <c r="N19" s="28"/>
      <c r="O19" s="28"/>
      <c r="P19" s="28"/>
      <c r="Q19" s="28"/>
      <c r="R19" s="28"/>
      <c r="S19" s="28"/>
      <c r="T19" s="28"/>
      <c r="U19" s="47"/>
    </row>
    <row r="20" spans="2:21" ht="22.5" x14ac:dyDescent="0.25">
      <c r="B20" s="26" t="s">
        <v>212</v>
      </c>
      <c r="C20" s="43">
        <v>61.042844762130599</v>
      </c>
      <c r="D20" s="44">
        <v>3.7849785115803969</v>
      </c>
      <c r="E20" s="44">
        <v>1.8579379933168567E-2</v>
      </c>
      <c r="F20" s="44">
        <v>2.9158137535066753</v>
      </c>
      <c r="G20" s="44">
        <v>4.3248314520913276</v>
      </c>
      <c r="H20" s="44">
        <v>0.26751734317979625</v>
      </c>
      <c r="I20" s="44">
        <v>23.491954118756738</v>
      </c>
      <c r="J20" s="44">
        <v>3.292256646176031</v>
      </c>
      <c r="K20" s="44">
        <v>0</v>
      </c>
      <c r="L20" s="44">
        <v>6.3335160288677916E-2</v>
      </c>
      <c r="M20" s="28"/>
      <c r="N20" s="44">
        <v>6.1123303433901884E-2</v>
      </c>
      <c r="O20" s="44">
        <v>4.873001971428409E-2</v>
      </c>
      <c r="P20" s="44">
        <v>0.50999297685247702</v>
      </c>
      <c r="Q20" s="45">
        <v>0.1780425723557485</v>
      </c>
      <c r="R20" s="45">
        <v>38.159266365512906</v>
      </c>
      <c r="S20" s="45">
        <v>0.61984630000066443</v>
      </c>
      <c r="T20" s="45">
        <v>38.957155237869337</v>
      </c>
      <c r="U20" s="46">
        <v>1600.8950766313371</v>
      </c>
    </row>
    <row r="21" spans="2:21" x14ac:dyDescent="0.25">
      <c r="B21" s="26" t="s">
        <v>213</v>
      </c>
      <c r="C21" s="43">
        <v>59.373266435203355</v>
      </c>
      <c r="D21" s="44">
        <v>4.7842502469471002</v>
      </c>
      <c r="E21" s="44">
        <v>0</v>
      </c>
      <c r="F21" s="44">
        <v>2.5533452735164119</v>
      </c>
      <c r="G21" s="44">
        <v>5.857602236853575</v>
      </c>
      <c r="H21" s="44">
        <v>0</v>
      </c>
      <c r="I21" s="44">
        <v>24.414233671984213</v>
      </c>
      <c r="J21" s="44">
        <v>2.6708255801045206</v>
      </c>
      <c r="K21" s="44">
        <v>0.12861496687009338</v>
      </c>
      <c r="L21" s="44">
        <v>0</v>
      </c>
      <c r="M21" s="28"/>
      <c r="N21" s="44">
        <v>0</v>
      </c>
      <c r="O21" s="44">
        <v>4.2545764825777203E-2</v>
      </c>
      <c r="P21" s="44">
        <v>0.17531582369492654</v>
      </c>
      <c r="Q21" s="45">
        <v>0</v>
      </c>
      <c r="R21" s="45">
        <v>40.408871976275989</v>
      </c>
      <c r="S21" s="45">
        <v>0.21786158852070431</v>
      </c>
      <c r="T21" s="45">
        <v>40.626733564796588</v>
      </c>
      <c r="U21" s="46">
        <v>1521.3032165583093</v>
      </c>
    </row>
    <row r="22" spans="2:21" x14ac:dyDescent="0.25">
      <c r="B22" s="26" t="s">
        <v>214</v>
      </c>
      <c r="C22" s="43">
        <v>54.842878433723918</v>
      </c>
      <c r="D22" s="44">
        <v>2.9716769477833092</v>
      </c>
      <c r="E22" s="44">
        <v>0</v>
      </c>
      <c r="F22" s="44">
        <v>0.51506379301501803</v>
      </c>
      <c r="G22" s="44">
        <v>8.200372920414658</v>
      </c>
      <c r="H22" s="44">
        <v>0</v>
      </c>
      <c r="I22" s="44">
        <v>33.048027996566866</v>
      </c>
      <c r="J22" s="44">
        <v>0.33050387422889521</v>
      </c>
      <c r="K22" s="44">
        <v>0</v>
      </c>
      <c r="L22" s="44">
        <v>0</v>
      </c>
      <c r="M22" s="28"/>
      <c r="N22" s="44">
        <v>4.9307813592904391E-2</v>
      </c>
      <c r="O22" s="44">
        <v>4.2168220674474795E-2</v>
      </c>
      <c r="P22" s="44">
        <v>0</v>
      </c>
      <c r="Q22" s="45">
        <v>0</v>
      </c>
      <c r="R22" s="45">
        <v>45.065645532008709</v>
      </c>
      <c r="S22" s="45">
        <v>9.1476034267379214E-2</v>
      </c>
      <c r="T22" s="45">
        <v>45.157121566276132</v>
      </c>
      <c r="U22" s="46">
        <v>325.07204433279634</v>
      </c>
    </row>
    <row r="23" spans="2:21" x14ac:dyDescent="0.25">
      <c r="B23" s="26" t="s">
        <v>215</v>
      </c>
      <c r="C23" s="43">
        <v>64.679608952159981</v>
      </c>
      <c r="D23" s="44">
        <v>1.2428375677400616</v>
      </c>
      <c r="E23" s="44">
        <v>0</v>
      </c>
      <c r="F23" s="44">
        <v>0</v>
      </c>
      <c r="G23" s="44">
        <v>15.599315220060673</v>
      </c>
      <c r="H23" s="44">
        <v>0</v>
      </c>
      <c r="I23" s="44">
        <v>17.315433394466346</v>
      </c>
      <c r="J23" s="44">
        <v>1.1628048655728509</v>
      </c>
      <c r="K23" s="44">
        <v>0</v>
      </c>
      <c r="L23" s="44">
        <v>0</v>
      </c>
      <c r="M23" s="28"/>
      <c r="N23" s="44">
        <v>0</v>
      </c>
      <c r="O23" s="44">
        <v>0</v>
      </c>
      <c r="P23" s="44">
        <v>0</v>
      </c>
      <c r="Q23" s="45">
        <v>0</v>
      </c>
      <c r="R23" s="45">
        <v>35.320391047839983</v>
      </c>
      <c r="S23" s="45">
        <v>0</v>
      </c>
      <c r="T23" s="45">
        <v>35.320391047839983</v>
      </c>
      <c r="U23" s="46">
        <v>31.900723389661501</v>
      </c>
    </row>
    <row r="24" spans="2:21" x14ac:dyDescent="0.25">
      <c r="B24" s="26" t="s">
        <v>409</v>
      </c>
      <c r="C24" s="43">
        <v>52.936305967006469</v>
      </c>
      <c r="D24" s="44">
        <v>9.1736651408509751</v>
      </c>
      <c r="E24" s="44">
        <v>0</v>
      </c>
      <c r="F24" s="44">
        <v>1.1778274039482963</v>
      </c>
      <c r="G24" s="44">
        <v>4.108104444621242</v>
      </c>
      <c r="H24" s="44">
        <v>0</v>
      </c>
      <c r="I24" s="44">
        <v>27.94248160253121</v>
      </c>
      <c r="J24" s="44">
        <v>4.116784691270519</v>
      </c>
      <c r="K24" s="44">
        <v>0.40426497692709851</v>
      </c>
      <c r="L24" s="44">
        <v>0</v>
      </c>
      <c r="M24" s="28"/>
      <c r="N24" s="44">
        <v>0.1405657728444242</v>
      </c>
      <c r="O24" s="44">
        <v>0</v>
      </c>
      <c r="P24" s="44">
        <v>0</v>
      </c>
      <c r="Q24" s="45">
        <v>0</v>
      </c>
      <c r="R24" s="45">
        <v>46.923128260149269</v>
      </c>
      <c r="S24" s="45">
        <v>0.14056577284442395</v>
      </c>
      <c r="T24" s="45">
        <v>47.063694032993716</v>
      </c>
      <c r="U24" s="46">
        <v>214.54271081405975</v>
      </c>
    </row>
    <row r="25" spans="2:21" ht="19.5" customHeight="1" x14ac:dyDescent="0.25">
      <c r="B25" s="26" t="s">
        <v>253</v>
      </c>
      <c r="C25" s="43">
        <v>55.782004456341042</v>
      </c>
      <c r="D25" s="44">
        <v>3.9463731390911363</v>
      </c>
      <c r="E25" s="44">
        <v>0</v>
      </c>
      <c r="F25" s="44">
        <v>0.79022623019020244</v>
      </c>
      <c r="G25" s="44">
        <v>5.5866825793873351</v>
      </c>
      <c r="H25" s="44">
        <v>0</v>
      </c>
      <c r="I25" s="44">
        <v>31.676821911445792</v>
      </c>
      <c r="J25" s="44">
        <v>1.6839145700335352</v>
      </c>
      <c r="K25" s="44">
        <v>0</v>
      </c>
      <c r="L25" s="44">
        <v>0</v>
      </c>
      <c r="M25" s="28"/>
      <c r="N25" s="44">
        <v>0.53397711351101407</v>
      </c>
      <c r="O25" s="44">
        <v>0</v>
      </c>
      <c r="P25" s="44">
        <v>0</v>
      </c>
      <c r="Q25" s="45">
        <v>0</v>
      </c>
      <c r="R25" s="45">
        <v>43.684018430147987</v>
      </c>
      <c r="S25" s="45">
        <v>0.53397711351101307</v>
      </c>
      <c r="T25" s="45">
        <v>44.217995543658986</v>
      </c>
      <c r="U25" s="46">
        <v>352.61721519590765</v>
      </c>
    </row>
    <row r="26" spans="2:21" x14ac:dyDescent="0.25">
      <c r="B26" s="26" t="s">
        <v>218</v>
      </c>
      <c r="C26" s="43">
        <v>71.486124131818613</v>
      </c>
      <c r="D26" s="44">
        <v>1.0625257362665232</v>
      </c>
      <c r="E26" s="44">
        <v>0</v>
      </c>
      <c r="F26" s="44">
        <v>3.4096240783310439</v>
      </c>
      <c r="G26" s="44">
        <v>0.61990881876002446</v>
      </c>
      <c r="H26" s="44">
        <v>0.8289700098894055</v>
      </c>
      <c r="I26" s="44">
        <v>19.50894540662151</v>
      </c>
      <c r="J26" s="44">
        <v>1.2724751566989845</v>
      </c>
      <c r="K26" s="44">
        <v>0.90009402291918672</v>
      </c>
      <c r="L26" s="44">
        <v>0</v>
      </c>
      <c r="M26" s="28"/>
      <c r="N26" s="44">
        <v>0.49738324201696604</v>
      </c>
      <c r="O26" s="44">
        <v>0</v>
      </c>
      <c r="P26" s="44">
        <v>0.41394939667781966</v>
      </c>
      <c r="Q26" s="45">
        <v>0</v>
      </c>
      <c r="R26" s="45">
        <v>27.602543229486706</v>
      </c>
      <c r="S26" s="45">
        <v>0.91133263869478687</v>
      </c>
      <c r="T26" s="45">
        <v>28.513875868181483</v>
      </c>
      <c r="U26" s="46">
        <v>139.8579711121489</v>
      </c>
    </row>
    <row r="27" spans="2:21" x14ac:dyDescent="0.25">
      <c r="B27" s="26" t="s">
        <v>219</v>
      </c>
      <c r="C27" s="43">
        <v>63.514281311272072</v>
      </c>
      <c r="D27" s="44">
        <v>5.2704534847349018</v>
      </c>
      <c r="E27" s="44">
        <v>0</v>
      </c>
      <c r="F27" s="44">
        <v>1.3599481712809751</v>
      </c>
      <c r="G27" s="44">
        <v>6.7747841904164812</v>
      </c>
      <c r="H27" s="44">
        <v>0</v>
      </c>
      <c r="I27" s="44">
        <v>19.355042852572353</v>
      </c>
      <c r="J27" s="44">
        <v>2.5146650652849138</v>
      </c>
      <c r="K27" s="44">
        <v>0.34352476519054476</v>
      </c>
      <c r="L27" s="44">
        <v>0</v>
      </c>
      <c r="M27" s="28"/>
      <c r="N27" s="44">
        <v>0</v>
      </c>
      <c r="O27" s="44">
        <v>0.42957321098813794</v>
      </c>
      <c r="P27" s="44">
        <v>0.43772694825964104</v>
      </c>
      <c r="Q27" s="45">
        <v>0</v>
      </c>
      <c r="R27" s="45">
        <v>35.618418529480152</v>
      </c>
      <c r="S27" s="45">
        <v>0.86730015924777759</v>
      </c>
      <c r="T27" s="45">
        <v>36.4857186887279</v>
      </c>
      <c r="U27" s="46">
        <v>212.81663646267725</v>
      </c>
    </row>
    <row r="28" spans="2:21" ht="22.5" x14ac:dyDescent="0.25">
      <c r="B28" s="26" t="s">
        <v>220</v>
      </c>
      <c r="C28" s="43">
        <v>69.432574934534514</v>
      </c>
      <c r="D28" s="44">
        <v>1.8655952367952402</v>
      </c>
      <c r="E28" s="44">
        <v>0</v>
      </c>
      <c r="F28" s="44">
        <v>0</v>
      </c>
      <c r="G28" s="44">
        <v>4.2155874383538929</v>
      </c>
      <c r="H28" s="44">
        <v>0</v>
      </c>
      <c r="I28" s="44">
        <v>18.400247615047231</v>
      </c>
      <c r="J28" s="44">
        <v>4.3122083104907469</v>
      </c>
      <c r="K28" s="44">
        <v>0.95667122731267074</v>
      </c>
      <c r="L28" s="44">
        <v>0</v>
      </c>
      <c r="M28" s="28"/>
      <c r="N28" s="44">
        <v>0</v>
      </c>
      <c r="O28" s="44">
        <v>0</v>
      </c>
      <c r="P28" s="44">
        <v>0.81711523746560377</v>
      </c>
      <c r="Q28" s="45">
        <v>0</v>
      </c>
      <c r="R28" s="45">
        <v>29.750309827999835</v>
      </c>
      <c r="S28" s="45">
        <v>0.81711523746560577</v>
      </c>
      <c r="T28" s="45">
        <v>30.567425065465439</v>
      </c>
      <c r="U28" s="46">
        <v>212.03092222178842</v>
      </c>
    </row>
    <row r="29" spans="2:21" x14ac:dyDescent="0.25">
      <c r="B29" s="26" t="s">
        <v>221</v>
      </c>
      <c r="C29" s="43">
        <v>79.026691944725314</v>
      </c>
      <c r="D29" s="44">
        <v>2.7916232239606984</v>
      </c>
      <c r="E29" s="44">
        <v>0</v>
      </c>
      <c r="F29" s="44">
        <v>2.9912586815187208</v>
      </c>
      <c r="G29" s="44">
        <v>4.6355584641976222</v>
      </c>
      <c r="H29" s="44">
        <v>0</v>
      </c>
      <c r="I29" s="44">
        <v>8.8649987820677687</v>
      </c>
      <c r="J29" s="44">
        <v>1.2101928302770881</v>
      </c>
      <c r="K29" s="44">
        <v>0</v>
      </c>
      <c r="L29" s="44">
        <v>0</v>
      </c>
      <c r="M29" s="28"/>
      <c r="N29" s="44">
        <v>0</v>
      </c>
      <c r="O29" s="44">
        <v>0</v>
      </c>
      <c r="P29" s="44">
        <v>0.4796760732526455</v>
      </c>
      <c r="Q29" s="45">
        <v>0</v>
      </c>
      <c r="R29" s="45">
        <v>20.49363198202192</v>
      </c>
      <c r="S29" s="45">
        <v>0.47967607325264616</v>
      </c>
      <c r="T29" s="45">
        <v>20.973308055274561</v>
      </c>
      <c r="U29" s="46">
        <v>177.69945384360989</v>
      </c>
    </row>
    <row r="30" spans="2:21" x14ac:dyDescent="0.25">
      <c r="B30" s="33" t="s">
        <v>222</v>
      </c>
      <c r="C30" s="29"/>
      <c r="D30" s="29"/>
      <c r="E30" s="29"/>
      <c r="F30" s="29"/>
      <c r="G30" s="29"/>
      <c r="H30" s="29"/>
      <c r="I30" s="29"/>
      <c r="J30" s="29"/>
      <c r="K30" s="29"/>
      <c r="L30" s="29"/>
      <c r="M30" s="28"/>
      <c r="N30" s="29"/>
      <c r="O30" s="29"/>
      <c r="P30" s="29"/>
      <c r="Q30" s="29"/>
      <c r="R30" s="29"/>
      <c r="S30" s="29"/>
      <c r="T30" s="29"/>
      <c r="U30" s="30"/>
    </row>
    <row r="31" spans="2:21" x14ac:dyDescent="0.25">
      <c r="B31" s="41" t="s">
        <v>410</v>
      </c>
      <c r="C31" s="43">
        <v>76.566173601717864</v>
      </c>
      <c r="D31" s="44">
        <v>0</v>
      </c>
      <c r="E31" s="44">
        <v>0</v>
      </c>
      <c r="F31" s="44">
        <v>0.29093005611426626</v>
      </c>
      <c r="G31" s="44">
        <v>1.7979803696841139</v>
      </c>
      <c r="H31" s="44">
        <v>0</v>
      </c>
      <c r="I31" s="44">
        <v>14.557460262423286</v>
      </c>
      <c r="J31" s="44">
        <v>5.8511427943276066</v>
      </c>
      <c r="K31" s="44">
        <v>0.8554470842559232</v>
      </c>
      <c r="L31" s="44">
        <v>0</v>
      </c>
      <c r="M31" s="28"/>
      <c r="N31" s="44">
        <v>8.0865831477010389E-2</v>
      </c>
      <c r="O31" s="44">
        <v>0</v>
      </c>
      <c r="P31" s="44">
        <v>0</v>
      </c>
      <c r="Q31" s="45">
        <v>0</v>
      </c>
      <c r="R31" s="45">
        <v>23.352960566805212</v>
      </c>
      <c r="S31" s="45">
        <v>8.08658314770105E-2</v>
      </c>
      <c r="T31" s="45">
        <v>23.433826398282214</v>
      </c>
      <c r="U31" s="46">
        <v>468.5580065014687</v>
      </c>
    </row>
    <row r="32" spans="2:21" x14ac:dyDescent="0.25">
      <c r="B32" s="41" t="s">
        <v>411</v>
      </c>
      <c r="C32" s="43">
        <v>80.34632467156456</v>
      </c>
      <c r="D32" s="44">
        <v>0</v>
      </c>
      <c r="E32" s="44">
        <v>0</v>
      </c>
      <c r="F32" s="44">
        <v>0.23782192103887989</v>
      </c>
      <c r="G32" s="44">
        <v>0.12166836775217518</v>
      </c>
      <c r="H32" s="44">
        <v>0</v>
      </c>
      <c r="I32" s="44">
        <v>11.192279406595203</v>
      </c>
      <c r="J32" s="44">
        <v>6.8064997516106809</v>
      </c>
      <c r="K32" s="44">
        <v>1.2954058814385339</v>
      </c>
      <c r="L32" s="44">
        <v>0</v>
      </c>
      <c r="M32" s="28"/>
      <c r="N32" s="44">
        <v>0</v>
      </c>
      <c r="O32" s="44">
        <v>0</v>
      </c>
      <c r="P32" s="44">
        <v>0</v>
      </c>
      <c r="Q32" s="45">
        <v>0</v>
      </c>
      <c r="R32" s="45">
        <v>19.653675328435501</v>
      </c>
      <c r="S32" s="45">
        <v>0</v>
      </c>
      <c r="T32" s="45">
        <v>19.653675328435501</v>
      </c>
      <c r="U32" s="46">
        <v>223.54073790811253</v>
      </c>
    </row>
    <row r="33" spans="2:21" x14ac:dyDescent="0.25">
      <c r="B33" s="41" t="s">
        <v>412</v>
      </c>
      <c r="C33" s="43">
        <v>73.117364607931606</v>
      </c>
      <c r="D33" s="44">
        <v>0</v>
      </c>
      <c r="E33" s="44">
        <v>0</v>
      </c>
      <c r="F33" s="44">
        <v>0.33938309688086893</v>
      </c>
      <c r="G33" s="44">
        <v>3.3273583764971875</v>
      </c>
      <c r="H33" s="44">
        <v>0</v>
      </c>
      <c r="I33" s="44">
        <v>17.627672480626348</v>
      </c>
      <c r="J33" s="44">
        <v>4.9795258653545433</v>
      </c>
      <c r="K33" s="44">
        <v>0.45405205305675006</v>
      </c>
      <c r="L33" s="44">
        <v>0</v>
      </c>
      <c r="M33" s="28"/>
      <c r="N33" s="44">
        <v>0.15464351965263523</v>
      </c>
      <c r="O33" s="44">
        <v>0</v>
      </c>
      <c r="P33" s="44">
        <v>0</v>
      </c>
      <c r="Q33" s="45">
        <v>0</v>
      </c>
      <c r="R33" s="45">
        <v>26.727991872415714</v>
      </c>
      <c r="S33" s="45">
        <v>0.15464351965263534</v>
      </c>
      <c r="T33" s="45">
        <v>26.882635392068355</v>
      </c>
      <c r="U33" s="46">
        <v>245.01726859335631</v>
      </c>
    </row>
    <row r="34" spans="2:21" x14ac:dyDescent="0.25">
      <c r="B34" s="41" t="s">
        <v>255</v>
      </c>
      <c r="C34" s="43">
        <v>64.549882929167765</v>
      </c>
      <c r="D34" s="44">
        <v>8.9369185293062869E-2</v>
      </c>
      <c r="E34" s="44">
        <v>0</v>
      </c>
      <c r="F34" s="44">
        <v>0.90820783366325974</v>
      </c>
      <c r="G34" s="44">
        <v>4.4099800117021486</v>
      </c>
      <c r="H34" s="44">
        <v>0</v>
      </c>
      <c r="I34" s="44">
        <v>26.207094151805972</v>
      </c>
      <c r="J34" s="44">
        <v>3.489990264986921</v>
      </c>
      <c r="K34" s="44">
        <v>8.9854045982483921E-2</v>
      </c>
      <c r="L34" s="44">
        <v>0</v>
      </c>
      <c r="M34" s="28"/>
      <c r="N34" s="44">
        <v>0</v>
      </c>
      <c r="O34" s="44">
        <v>0</v>
      </c>
      <c r="P34" s="44">
        <v>0.19041185065883723</v>
      </c>
      <c r="Q34" s="45">
        <v>6.5209726739542714E-2</v>
      </c>
      <c r="R34" s="45">
        <v>35.194495493433841</v>
      </c>
      <c r="S34" s="45">
        <v>0.19041185065883726</v>
      </c>
      <c r="T34" s="45">
        <v>35.450117070832206</v>
      </c>
      <c r="U34" s="46">
        <v>653.84469393967413</v>
      </c>
    </row>
    <row r="35" spans="2:21" x14ac:dyDescent="0.25">
      <c r="B35" s="41" t="s">
        <v>256</v>
      </c>
      <c r="C35" s="43">
        <v>59.32163916123632</v>
      </c>
      <c r="D35" s="44">
        <v>0.56294281652112421</v>
      </c>
      <c r="E35" s="44">
        <v>0</v>
      </c>
      <c r="F35" s="44">
        <v>1.1899300009766758</v>
      </c>
      <c r="G35" s="44">
        <v>7.791072305040343</v>
      </c>
      <c r="H35" s="44">
        <v>0</v>
      </c>
      <c r="I35" s="44">
        <v>28.459304866015394</v>
      </c>
      <c r="J35" s="44">
        <v>2.0772763162286316</v>
      </c>
      <c r="K35" s="44">
        <v>8.3729372284099518E-2</v>
      </c>
      <c r="L35" s="44">
        <v>0.13660367687654026</v>
      </c>
      <c r="M35" s="28"/>
      <c r="N35" s="44">
        <v>0</v>
      </c>
      <c r="O35" s="44">
        <v>1.8467986337107816E-2</v>
      </c>
      <c r="P35" s="44">
        <v>3.2468120301090732E-2</v>
      </c>
      <c r="Q35" s="45">
        <v>0.32656537818268139</v>
      </c>
      <c r="R35" s="45">
        <v>40.300859353942855</v>
      </c>
      <c r="S35" s="45">
        <v>5.0936106638198572E-2</v>
      </c>
      <c r="T35" s="45">
        <v>40.678360838763666</v>
      </c>
      <c r="U35" s="46">
        <v>742.24170682783324</v>
      </c>
    </row>
    <row r="36" spans="2:21" x14ac:dyDescent="0.25">
      <c r="B36" s="41" t="s">
        <v>257</v>
      </c>
      <c r="C36" s="43">
        <v>52.664088286266079</v>
      </c>
      <c r="D36" s="44">
        <v>3.0285185942776298</v>
      </c>
      <c r="E36" s="44">
        <v>0</v>
      </c>
      <c r="F36" s="44">
        <v>2.4159572755744874</v>
      </c>
      <c r="G36" s="44">
        <v>6.72639229444765</v>
      </c>
      <c r="H36" s="44">
        <v>6.7329634465728982E-2</v>
      </c>
      <c r="I36" s="44">
        <v>30.397579248702801</v>
      </c>
      <c r="J36" s="44">
        <v>3.4948406112982209</v>
      </c>
      <c r="K36" s="44">
        <v>0.15898656038884551</v>
      </c>
      <c r="L36" s="44">
        <v>0</v>
      </c>
      <c r="M36" s="28"/>
      <c r="N36" s="44">
        <v>4.9130938115953676E-2</v>
      </c>
      <c r="O36" s="44">
        <v>2.3468805376957638E-2</v>
      </c>
      <c r="P36" s="44">
        <v>0.97370775108535668</v>
      </c>
      <c r="Q36" s="45">
        <v>0</v>
      </c>
      <c r="R36" s="45">
        <v>46.28960421915545</v>
      </c>
      <c r="S36" s="45">
        <v>1.0463074945782722</v>
      </c>
      <c r="T36" s="45">
        <v>47.335911713733729</v>
      </c>
      <c r="U36" s="46">
        <v>808.82860376576718</v>
      </c>
    </row>
    <row r="37" spans="2:21" x14ac:dyDescent="0.25">
      <c r="B37" s="41" t="s">
        <v>258</v>
      </c>
      <c r="C37" s="43">
        <v>58.050161417398506</v>
      </c>
      <c r="D37" s="44">
        <v>5.5399546503524411</v>
      </c>
      <c r="E37" s="44">
        <v>3.9355331626312301E-2</v>
      </c>
      <c r="F37" s="44">
        <v>2.7597848429245042</v>
      </c>
      <c r="G37" s="44">
        <v>5.5602961302834828</v>
      </c>
      <c r="H37" s="44">
        <v>0</v>
      </c>
      <c r="I37" s="44">
        <v>25.744410280574449</v>
      </c>
      <c r="J37" s="44">
        <v>1.8152860512439064</v>
      </c>
      <c r="K37" s="44">
        <v>0</v>
      </c>
      <c r="L37" s="44">
        <v>0</v>
      </c>
      <c r="M37" s="28"/>
      <c r="N37" s="44">
        <v>0.28414740067876137</v>
      </c>
      <c r="O37" s="44">
        <v>0.2066038949174589</v>
      </c>
      <c r="P37" s="44">
        <v>0</v>
      </c>
      <c r="Q37" s="45">
        <v>0</v>
      </c>
      <c r="R37" s="45">
        <v>41.459087287005119</v>
      </c>
      <c r="S37" s="45">
        <v>0.49075129559622099</v>
      </c>
      <c r="T37" s="45">
        <v>41.949838582601444</v>
      </c>
      <c r="U37" s="46">
        <v>755.7714960782223</v>
      </c>
    </row>
    <row r="38" spans="2:21" x14ac:dyDescent="0.25">
      <c r="B38" s="41" t="s">
        <v>259</v>
      </c>
      <c r="C38" s="43">
        <v>57.892898695870151</v>
      </c>
      <c r="D38" s="44">
        <v>7.3008638174948182</v>
      </c>
      <c r="E38" s="44">
        <v>0</v>
      </c>
      <c r="F38" s="44">
        <v>4.4444742855748123</v>
      </c>
      <c r="G38" s="44">
        <v>4.747598310222461</v>
      </c>
      <c r="H38" s="44">
        <v>0.73856662217293245</v>
      </c>
      <c r="I38" s="44">
        <v>22.667421351571999</v>
      </c>
      <c r="J38" s="44">
        <v>1.854374638059457</v>
      </c>
      <c r="K38" s="44">
        <v>0</v>
      </c>
      <c r="L38" s="44">
        <v>0</v>
      </c>
      <c r="M38" s="28"/>
      <c r="N38" s="44">
        <v>0</v>
      </c>
      <c r="O38" s="44">
        <v>4.1794402459399763E-2</v>
      </c>
      <c r="P38" s="44">
        <v>0.31200787657381102</v>
      </c>
      <c r="Q38" s="45">
        <v>0</v>
      </c>
      <c r="R38" s="45">
        <v>41.753299025096489</v>
      </c>
      <c r="S38" s="45">
        <v>0.35380227903321126</v>
      </c>
      <c r="T38" s="45">
        <v>42.107101304129756</v>
      </c>
      <c r="U38" s="46">
        <v>663.10487417929176</v>
      </c>
    </row>
    <row r="39" spans="2:21" x14ac:dyDescent="0.25">
      <c r="B39" s="220" t="s">
        <v>260</v>
      </c>
      <c r="C39" s="462">
        <v>63.578711216015208</v>
      </c>
      <c r="D39" s="463">
        <v>11.359897357667815</v>
      </c>
      <c r="E39" s="463">
        <v>0</v>
      </c>
      <c r="F39" s="463">
        <v>2.7980890726106051</v>
      </c>
      <c r="G39" s="463">
        <v>4.0147053931336423</v>
      </c>
      <c r="H39" s="463">
        <v>0</v>
      </c>
      <c r="I39" s="463">
        <v>16.340973983935733</v>
      </c>
      <c r="J39" s="463">
        <v>1.1546214021282808</v>
      </c>
      <c r="K39" s="463">
        <v>4.8699928112143548E-2</v>
      </c>
      <c r="L39" s="463">
        <v>0</v>
      </c>
      <c r="M39" s="464"/>
      <c r="N39" s="463">
        <v>0.15725623926945864</v>
      </c>
      <c r="O39" s="463">
        <v>4.4968320840636074E-2</v>
      </c>
      <c r="P39" s="463">
        <v>0.50207708628645442</v>
      </c>
      <c r="Q39" s="465">
        <v>0</v>
      </c>
      <c r="R39" s="465">
        <v>35.716987137588163</v>
      </c>
      <c r="S39" s="465">
        <v>0.70430164639654902</v>
      </c>
      <c r="T39" s="465">
        <v>36.421288783984799</v>
      </c>
      <c r="U39" s="466">
        <v>696.38658927003667</v>
      </c>
    </row>
    <row r="42" spans="2:21" x14ac:dyDescent="0.25">
      <c r="B42" s="154" t="s">
        <v>193</v>
      </c>
      <c r="C42" s="155"/>
      <c r="D42" s="155"/>
      <c r="E42" s="155"/>
      <c r="F42" s="156"/>
    </row>
    <row r="43" spans="2:21" x14ac:dyDescent="0.25">
      <c r="B43" s="585" t="s">
        <v>413</v>
      </c>
      <c r="C43" s="586"/>
      <c r="D43" s="586"/>
      <c r="E43" s="586"/>
      <c r="F43" s="587"/>
    </row>
    <row r="44" spans="2:21" ht="51.75" customHeight="1" x14ac:dyDescent="0.25">
      <c r="B44" s="674" t="s">
        <v>414</v>
      </c>
      <c r="C44" s="675"/>
      <c r="D44" s="675"/>
      <c r="E44" s="675"/>
      <c r="F44" s="685"/>
    </row>
    <row r="45" spans="2:21" ht="54" customHeight="1" x14ac:dyDescent="0.25">
      <c r="B45" s="678"/>
      <c r="C45" s="680" t="s">
        <v>415</v>
      </c>
      <c r="D45" s="680"/>
      <c r="E45" s="680"/>
      <c r="F45" s="683" t="s">
        <v>416</v>
      </c>
    </row>
    <row r="46" spans="2:21" ht="34.5" x14ac:dyDescent="0.25">
      <c r="B46" s="679"/>
      <c r="C46" s="262" t="s">
        <v>392</v>
      </c>
      <c r="D46" s="262" t="s">
        <v>417</v>
      </c>
      <c r="E46" s="262" t="s">
        <v>418</v>
      </c>
      <c r="F46" s="686"/>
    </row>
    <row r="47" spans="2:21" x14ac:dyDescent="0.25">
      <c r="B47" s="263"/>
      <c r="C47" s="32"/>
      <c r="D47" s="32"/>
      <c r="E47" s="32"/>
      <c r="F47" s="35"/>
    </row>
    <row r="48" spans="2:21" x14ac:dyDescent="0.25">
      <c r="B48" s="36" t="s">
        <v>172</v>
      </c>
      <c r="C48" s="214">
        <v>33.527729804151036</v>
      </c>
      <c r="D48" s="215">
        <v>0</v>
      </c>
      <c r="E48" s="216">
        <v>33.527729804151036</v>
      </c>
      <c r="F48" s="48">
        <v>300.02098437008311</v>
      </c>
    </row>
    <row r="49" spans="2:6" x14ac:dyDescent="0.25">
      <c r="B49" s="41"/>
      <c r="C49" s="29"/>
      <c r="D49" s="29"/>
      <c r="E49" s="29"/>
      <c r="F49" s="30"/>
    </row>
    <row r="50" spans="2:6" x14ac:dyDescent="0.25">
      <c r="B50" s="36" t="s">
        <v>207</v>
      </c>
      <c r="C50" s="29"/>
      <c r="D50" s="29"/>
      <c r="E50" s="29"/>
      <c r="F50" s="30"/>
    </row>
    <row r="51" spans="2:6" x14ac:dyDescent="0.25">
      <c r="B51" s="42" t="s">
        <v>406</v>
      </c>
      <c r="C51" s="217">
        <v>34.680475910458483</v>
      </c>
      <c r="D51" s="218">
        <v>0</v>
      </c>
      <c r="E51" s="219">
        <v>34.680475910458483</v>
      </c>
      <c r="F51" s="49">
        <v>255.91794863732338</v>
      </c>
    </row>
    <row r="52" spans="2:6" ht="22.5" x14ac:dyDescent="0.25">
      <c r="B52" s="42" t="s">
        <v>407</v>
      </c>
      <c r="C52" s="217">
        <v>33.685224967519169</v>
      </c>
      <c r="D52" s="218">
        <v>0</v>
      </c>
      <c r="E52" s="219">
        <v>33.685224967519169</v>
      </c>
      <c r="F52" s="49">
        <v>24.108931511537225</v>
      </c>
    </row>
    <row r="53" spans="2:6" ht="22.5" x14ac:dyDescent="0.25">
      <c r="B53" s="42" t="s">
        <v>408</v>
      </c>
      <c r="C53" s="217">
        <v>18.583051331597069</v>
      </c>
      <c r="D53" s="218">
        <v>0</v>
      </c>
      <c r="E53" s="219">
        <v>18.583051331597069</v>
      </c>
      <c r="F53" s="49">
        <v>19.994104221222425</v>
      </c>
    </row>
    <row r="54" spans="2:6" x14ac:dyDescent="0.25">
      <c r="B54" s="36" t="s">
        <v>211</v>
      </c>
      <c r="C54" s="28"/>
      <c r="D54" s="28"/>
      <c r="E54" s="28"/>
      <c r="F54" s="47"/>
    </row>
    <row r="55" spans="2:6" ht="22.5" x14ac:dyDescent="0.25">
      <c r="B55" s="26" t="s">
        <v>212</v>
      </c>
      <c r="C55" s="217">
        <v>39.320267362116837</v>
      </c>
      <c r="D55" s="218">
        <v>0</v>
      </c>
      <c r="E55" s="219">
        <v>39.320267362116837</v>
      </c>
      <c r="F55" s="49">
        <v>180.43625097949536</v>
      </c>
    </row>
    <row r="56" spans="2:6" x14ac:dyDescent="0.25">
      <c r="B56" s="26" t="s">
        <v>213</v>
      </c>
      <c r="C56" s="217">
        <v>27.126047711121036</v>
      </c>
      <c r="D56" s="218">
        <v>0</v>
      </c>
      <c r="E56" s="219">
        <v>27.126047711121036</v>
      </c>
      <c r="F56" s="49">
        <v>64.536367419181275</v>
      </c>
    </row>
    <row r="57" spans="2:6" x14ac:dyDescent="0.25">
      <c r="B57" s="26" t="s">
        <v>214</v>
      </c>
      <c r="C57" s="217">
        <v>16.947164863225957</v>
      </c>
      <c r="D57" s="218">
        <v>0</v>
      </c>
      <c r="E57" s="219">
        <v>16.947164863225957</v>
      </c>
      <c r="F57" s="49">
        <v>6.9054287720067222</v>
      </c>
    </row>
    <row r="58" spans="2:6" x14ac:dyDescent="0.25">
      <c r="B58" s="26" t="s">
        <v>215</v>
      </c>
      <c r="C58" s="217">
        <v>88.692495114724821</v>
      </c>
      <c r="D58" s="218">
        <v>0</v>
      </c>
      <c r="E58" s="219">
        <v>88.692495114724821</v>
      </c>
      <c r="F58" s="49">
        <v>0.95277535808658753</v>
      </c>
    </row>
    <row r="59" spans="2:6" ht="22.5" x14ac:dyDescent="0.25">
      <c r="B59" s="26" t="s">
        <v>216</v>
      </c>
      <c r="C59" s="217">
        <v>64.851954682690462</v>
      </c>
      <c r="D59" s="218">
        <v>0</v>
      </c>
      <c r="E59" s="219">
        <v>64.851954682690462</v>
      </c>
      <c r="F59" s="49">
        <v>1.1742447079745353</v>
      </c>
    </row>
    <row r="60" spans="2:6" ht="22.5" x14ac:dyDescent="0.25">
      <c r="B60" s="26" t="s">
        <v>217</v>
      </c>
      <c r="C60" s="217">
        <v>13.021284941605067</v>
      </c>
      <c r="D60" s="218">
        <v>0</v>
      </c>
      <c r="E60" s="219">
        <v>13.021284941605067</v>
      </c>
      <c r="F60" s="49">
        <v>10.071277043789671</v>
      </c>
    </row>
    <row r="61" spans="2:6" x14ac:dyDescent="0.25">
      <c r="B61" s="26" t="s">
        <v>218</v>
      </c>
      <c r="C61" s="217">
        <v>11.525381349772662</v>
      </c>
      <c r="D61" s="218">
        <v>0</v>
      </c>
      <c r="E61" s="219">
        <v>11.525381349772662</v>
      </c>
      <c r="F61" s="49">
        <v>9.2510934324009337</v>
      </c>
    </row>
    <row r="62" spans="2:6" x14ac:dyDescent="0.25">
      <c r="B62" s="26" t="s">
        <v>219</v>
      </c>
      <c r="C62" s="217">
        <v>48.751213177111445</v>
      </c>
      <c r="D62" s="218">
        <v>0</v>
      </c>
      <c r="E62" s="219">
        <v>48.751213177111445</v>
      </c>
      <c r="F62" s="49">
        <v>6.699442435925449</v>
      </c>
    </row>
    <row r="63" spans="2:6" ht="22.5" x14ac:dyDescent="0.25">
      <c r="B63" s="26" t="s">
        <v>220</v>
      </c>
      <c r="C63" s="217">
        <v>23.468391002692208</v>
      </c>
      <c r="D63" s="218">
        <v>0</v>
      </c>
      <c r="E63" s="219">
        <v>23.468391002692208</v>
      </c>
      <c r="F63" s="49">
        <v>15.83199568430809</v>
      </c>
    </row>
    <row r="64" spans="2:6" x14ac:dyDescent="0.25">
      <c r="B64" s="26" t="s">
        <v>221</v>
      </c>
      <c r="C64" s="217">
        <v>0</v>
      </c>
      <c r="D64" s="218">
        <v>0</v>
      </c>
      <c r="E64" s="219">
        <v>0</v>
      </c>
      <c r="F64" s="49">
        <v>4.1621085369143298</v>
      </c>
    </row>
    <row r="65" spans="2:6" x14ac:dyDescent="0.25">
      <c r="B65" s="33" t="s">
        <v>222</v>
      </c>
      <c r="C65" s="29"/>
      <c r="D65" s="29"/>
      <c r="E65" s="29"/>
      <c r="F65" s="30"/>
    </row>
    <row r="66" spans="2:6" x14ac:dyDescent="0.25">
      <c r="B66" s="41" t="s">
        <v>410</v>
      </c>
      <c r="C66" s="217">
        <v>19.593974878843024</v>
      </c>
      <c r="D66" s="218">
        <v>0</v>
      </c>
      <c r="E66" s="219">
        <v>19.593974878843024</v>
      </c>
      <c r="F66" s="49">
        <v>46.439954131839031</v>
      </c>
    </row>
    <row r="67" spans="2:6" x14ac:dyDescent="0.25">
      <c r="B67" s="41" t="s">
        <v>411</v>
      </c>
      <c r="C67" s="217">
        <v>17.866025518278004</v>
      </c>
      <c r="D67" s="218">
        <v>0</v>
      </c>
      <c r="E67" s="219">
        <v>17.866025518278004</v>
      </c>
      <c r="F67" s="49">
        <v>27.241845489677189</v>
      </c>
    </row>
    <row r="68" spans="2:6" x14ac:dyDescent="0.25">
      <c r="B68" s="41" t="s">
        <v>412</v>
      </c>
      <c r="C68" s="217">
        <v>22.045910659179246</v>
      </c>
      <c r="D68" s="218">
        <v>0</v>
      </c>
      <c r="E68" s="219">
        <v>22.045910659179246</v>
      </c>
      <c r="F68" s="49">
        <v>19.198108642161841</v>
      </c>
    </row>
    <row r="69" spans="2:6" x14ac:dyDescent="0.25">
      <c r="B69" s="41" t="s">
        <v>255</v>
      </c>
      <c r="C69" s="217">
        <v>25.869590323097515</v>
      </c>
      <c r="D69" s="218">
        <v>0</v>
      </c>
      <c r="E69" s="219">
        <v>25.869590323097515</v>
      </c>
      <c r="F69" s="49">
        <v>57.061520422849469</v>
      </c>
    </row>
    <row r="70" spans="2:6" x14ac:dyDescent="0.25">
      <c r="B70" s="41" t="s">
        <v>256</v>
      </c>
      <c r="C70" s="217">
        <v>38.959062317181889</v>
      </c>
      <c r="D70" s="218">
        <v>0</v>
      </c>
      <c r="E70" s="219">
        <v>38.959062317181889</v>
      </c>
      <c r="F70" s="49">
        <v>53.919624317421807</v>
      </c>
    </row>
    <row r="71" spans="2:6" x14ac:dyDescent="0.25">
      <c r="B71" s="41" t="s">
        <v>257</v>
      </c>
      <c r="C71" s="217">
        <v>58.766108091668094</v>
      </c>
      <c r="D71" s="218">
        <v>0</v>
      </c>
      <c r="E71" s="219">
        <v>58.766108091668094</v>
      </c>
      <c r="F71" s="49">
        <v>50.281798687629895</v>
      </c>
    </row>
    <row r="72" spans="2:6" x14ac:dyDescent="0.25">
      <c r="B72" s="41" t="s">
        <v>258</v>
      </c>
      <c r="C72" s="217">
        <v>35.122570623834946</v>
      </c>
      <c r="D72" s="218">
        <v>0</v>
      </c>
      <c r="E72" s="219">
        <v>35.122570623834946</v>
      </c>
      <c r="F72" s="49">
        <v>44.436296933737509</v>
      </c>
    </row>
    <row r="73" spans="2:6" x14ac:dyDescent="0.25">
      <c r="B73" s="41" t="s">
        <v>259</v>
      </c>
      <c r="C73" s="217">
        <v>34.005746996157391</v>
      </c>
      <c r="D73" s="218">
        <v>0</v>
      </c>
      <c r="E73" s="219">
        <v>34.005746996157391</v>
      </c>
      <c r="F73" s="49">
        <v>30.318972013567357</v>
      </c>
    </row>
    <row r="74" spans="2:6" x14ac:dyDescent="0.25">
      <c r="B74" s="41" t="s">
        <v>260</v>
      </c>
      <c r="C74" s="217">
        <v>1.4611071602259587</v>
      </c>
      <c r="D74" s="218">
        <v>0</v>
      </c>
      <c r="E74" s="219">
        <v>1.4611071602259587</v>
      </c>
      <c r="F74" s="49">
        <v>17.562817863037814</v>
      </c>
    </row>
    <row r="75" spans="2:6" x14ac:dyDescent="0.25">
      <c r="B75" s="36" t="s">
        <v>419</v>
      </c>
      <c r="C75" s="28"/>
      <c r="D75" s="28"/>
      <c r="E75" s="28"/>
      <c r="F75" s="47"/>
    </row>
    <row r="76" spans="2:6" x14ac:dyDescent="0.25">
      <c r="B76" s="27" t="s">
        <v>420</v>
      </c>
      <c r="C76" s="217">
        <v>6.5274180589145345</v>
      </c>
      <c r="D76" s="218">
        <v>0</v>
      </c>
      <c r="E76" s="219">
        <v>6.5274180589145345</v>
      </c>
      <c r="F76" s="49">
        <v>11.200107670388752</v>
      </c>
    </row>
    <row r="77" spans="2:6" x14ac:dyDescent="0.25">
      <c r="B77" s="27" t="s">
        <v>421</v>
      </c>
      <c r="C77" s="217">
        <v>21.188291958653664</v>
      </c>
      <c r="D77" s="218">
        <v>0</v>
      </c>
      <c r="E77" s="219">
        <v>21.188291958653664</v>
      </c>
      <c r="F77" s="49">
        <v>29.460242734953944</v>
      </c>
    </row>
    <row r="78" spans="2:6" x14ac:dyDescent="0.25">
      <c r="B78" s="27" t="s">
        <v>422</v>
      </c>
      <c r="C78" s="217">
        <v>28.17289063433266</v>
      </c>
      <c r="D78" s="218">
        <v>0</v>
      </c>
      <c r="E78" s="219">
        <v>28.17289063433266</v>
      </c>
      <c r="F78" s="49">
        <v>121.80827397595142</v>
      </c>
    </row>
    <row r="79" spans="2:6" x14ac:dyDescent="0.25">
      <c r="B79" s="27" t="s">
        <v>423</v>
      </c>
      <c r="C79" s="217">
        <v>48.571411718345203</v>
      </c>
      <c r="D79" s="218">
        <v>0</v>
      </c>
      <c r="E79" s="219">
        <v>48.571411718345203</v>
      </c>
      <c r="F79" s="49">
        <v>85.600438823393105</v>
      </c>
    </row>
    <row r="80" spans="2:6" x14ac:dyDescent="0.25">
      <c r="B80" s="27" t="s">
        <v>424</v>
      </c>
      <c r="C80" s="217">
        <v>34.769624101002613</v>
      </c>
      <c r="D80" s="218">
        <v>0</v>
      </c>
      <c r="E80" s="219">
        <v>34.769624101002613</v>
      </c>
      <c r="F80" s="49">
        <v>50.971996321657024</v>
      </c>
    </row>
    <row r="81" spans="2:20" x14ac:dyDescent="0.25">
      <c r="B81" s="27" t="s">
        <v>425</v>
      </c>
      <c r="C81" s="217">
        <v>0</v>
      </c>
      <c r="D81" s="218">
        <v>0</v>
      </c>
      <c r="E81" s="219">
        <v>0</v>
      </c>
      <c r="F81" s="49">
        <v>0.9799248437385899</v>
      </c>
    </row>
    <row r="82" spans="2:20" x14ac:dyDescent="0.25">
      <c r="B82" s="33" t="s">
        <v>426</v>
      </c>
      <c r="C82" s="29"/>
      <c r="D82" s="29"/>
      <c r="E82" s="29"/>
      <c r="F82" s="30"/>
    </row>
    <row r="83" spans="2:20" x14ac:dyDescent="0.25">
      <c r="B83" s="50" t="s">
        <v>427</v>
      </c>
      <c r="C83" s="217">
        <v>25.731732035844459</v>
      </c>
      <c r="D83" s="218">
        <v>0</v>
      </c>
      <c r="E83" s="219">
        <v>25.731732035844459</v>
      </c>
      <c r="F83" s="49">
        <v>123.22755242857075</v>
      </c>
    </row>
    <row r="84" spans="2:20" x14ac:dyDescent="0.25">
      <c r="B84" s="50" t="s">
        <v>428</v>
      </c>
      <c r="C84" s="217">
        <v>46.837052515544968</v>
      </c>
      <c r="D84" s="218">
        <v>0</v>
      </c>
      <c r="E84" s="219">
        <v>46.837052515544968</v>
      </c>
      <c r="F84" s="49">
        <v>61.69334898692113</v>
      </c>
    </row>
    <row r="85" spans="2:20" x14ac:dyDescent="0.25">
      <c r="B85" s="50" t="s">
        <v>429</v>
      </c>
      <c r="C85" s="217">
        <v>50.543375725875805</v>
      </c>
      <c r="D85" s="218">
        <v>0</v>
      </c>
      <c r="E85" s="219">
        <v>50.543375725875805</v>
      </c>
      <c r="F85" s="49">
        <v>48.558120094144634</v>
      </c>
    </row>
    <row r="86" spans="2:20" x14ac:dyDescent="0.25">
      <c r="B86" s="50" t="s">
        <v>430</v>
      </c>
      <c r="C86" s="217">
        <v>17.564869884259924</v>
      </c>
      <c r="D86" s="218">
        <v>0</v>
      </c>
      <c r="E86" s="219">
        <v>17.564869884259924</v>
      </c>
      <c r="F86" s="49">
        <v>39.164924987419759</v>
      </c>
    </row>
    <row r="87" spans="2:20" x14ac:dyDescent="0.25">
      <c r="B87" s="50" t="s">
        <v>431</v>
      </c>
      <c r="C87" s="217">
        <v>31.282105782625038</v>
      </c>
      <c r="D87" s="218">
        <v>0</v>
      </c>
      <c r="E87" s="219">
        <v>31.282105782625038</v>
      </c>
      <c r="F87" s="49">
        <v>27.377037873026609</v>
      </c>
    </row>
    <row r="88" spans="2:20" x14ac:dyDescent="0.25">
      <c r="B88" s="33" t="s">
        <v>432</v>
      </c>
      <c r="C88" s="29"/>
      <c r="D88" s="29"/>
      <c r="E88" s="29"/>
      <c r="F88" s="30"/>
    </row>
    <row r="89" spans="2:20" x14ac:dyDescent="0.25">
      <c r="B89" s="41" t="s">
        <v>433</v>
      </c>
      <c r="C89" s="217">
        <v>10.527260871540319</v>
      </c>
      <c r="D89" s="218">
        <v>0</v>
      </c>
      <c r="E89" s="219">
        <v>10.527260871540319</v>
      </c>
      <c r="F89" s="49">
        <v>13.760456219164499</v>
      </c>
    </row>
    <row r="90" spans="2:20" x14ac:dyDescent="0.25">
      <c r="B90" s="220" t="s">
        <v>434</v>
      </c>
      <c r="C90" s="221">
        <v>36.396830466670181</v>
      </c>
      <c r="D90" s="222">
        <v>0</v>
      </c>
      <c r="E90" s="223">
        <v>36.396830466670181</v>
      </c>
      <c r="F90" s="224">
        <v>259.01868266124126</v>
      </c>
    </row>
    <row r="93" spans="2:20" x14ac:dyDescent="0.25">
      <c r="B93" s="585" t="s">
        <v>435</v>
      </c>
      <c r="C93" s="586"/>
      <c r="D93" s="586"/>
      <c r="E93" s="586"/>
      <c r="F93" s="586"/>
      <c r="G93" s="586"/>
      <c r="H93" s="586"/>
      <c r="I93" s="586"/>
      <c r="J93" s="586"/>
      <c r="K93" s="586"/>
      <c r="L93" s="586"/>
      <c r="M93" s="586"/>
      <c r="N93" s="586"/>
      <c r="O93" s="586"/>
      <c r="P93" s="586"/>
      <c r="Q93" s="586"/>
      <c r="R93" s="586"/>
      <c r="S93" s="586"/>
      <c r="T93" s="587"/>
    </row>
    <row r="94" spans="2:20" ht="21.75" customHeight="1" x14ac:dyDescent="0.25">
      <c r="B94" s="674" t="s">
        <v>436</v>
      </c>
      <c r="C94" s="675"/>
      <c r="D94" s="675"/>
      <c r="E94" s="675"/>
      <c r="F94" s="675"/>
      <c r="G94" s="675"/>
      <c r="H94" s="675"/>
      <c r="I94" s="675"/>
      <c r="J94" s="675"/>
      <c r="K94" s="676"/>
      <c r="L94" s="676"/>
      <c r="M94" s="676"/>
      <c r="N94" s="676"/>
      <c r="O94" s="676"/>
      <c r="P94" s="676"/>
      <c r="Q94" s="676"/>
      <c r="R94" s="676"/>
      <c r="S94" s="676"/>
      <c r="T94" s="677"/>
    </row>
    <row r="95" spans="2:20" ht="32.25" customHeight="1" x14ac:dyDescent="0.25">
      <c r="B95" s="678"/>
      <c r="C95" s="680" t="s">
        <v>437</v>
      </c>
      <c r="D95" s="680"/>
      <c r="E95" s="680"/>
      <c r="F95" s="261"/>
      <c r="G95" s="680" t="s">
        <v>438</v>
      </c>
      <c r="H95" s="680"/>
      <c r="I95" s="680"/>
      <c r="J95" s="261"/>
      <c r="K95" s="680" t="s">
        <v>439</v>
      </c>
      <c r="L95" s="680"/>
      <c r="M95" s="680"/>
      <c r="N95" s="51"/>
      <c r="O95" s="680" t="s">
        <v>440</v>
      </c>
      <c r="P95" s="680"/>
      <c r="Q95" s="681" t="s">
        <v>387</v>
      </c>
      <c r="R95" s="680" t="s">
        <v>441</v>
      </c>
      <c r="S95" s="680"/>
      <c r="T95" s="683" t="s">
        <v>442</v>
      </c>
    </row>
    <row r="96" spans="2:20" ht="26.25" x14ac:dyDescent="0.25">
      <c r="B96" s="679"/>
      <c r="C96" s="225" t="s">
        <v>443</v>
      </c>
      <c r="D96" s="225" t="s">
        <v>444</v>
      </c>
      <c r="E96" s="262" t="s">
        <v>172</v>
      </c>
      <c r="F96" s="262"/>
      <c r="G96" s="225" t="s">
        <v>443</v>
      </c>
      <c r="H96" s="225" t="s">
        <v>444</v>
      </c>
      <c r="I96" s="225" t="s">
        <v>172</v>
      </c>
      <c r="J96" s="225"/>
      <c r="K96" s="225" t="s">
        <v>443</v>
      </c>
      <c r="L96" s="225" t="s">
        <v>444</v>
      </c>
      <c r="M96" s="225" t="s">
        <v>172</v>
      </c>
      <c r="N96" s="262"/>
      <c r="O96" s="262" t="s">
        <v>418</v>
      </c>
      <c r="P96" s="262" t="s">
        <v>445</v>
      </c>
      <c r="Q96" s="682"/>
      <c r="R96" s="262" t="s">
        <v>418</v>
      </c>
      <c r="S96" s="262" t="s">
        <v>446</v>
      </c>
      <c r="T96" s="684"/>
    </row>
    <row r="97" spans="2:20" x14ac:dyDescent="0.25">
      <c r="B97" s="263"/>
      <c r="C97" s="52"/>
      <c r="D97" s="52"/>
      <c r="E97" s="52"/>
      <c r="F97" s="52"/>
      <c r="G97" s="32"/>
      <c r="H97" s="32"/>
      <c r="I97" s="32"/>
      <c r="J97" s="32"/>
      <c r="K97" s="32"/>
      <c r="L97" s="32"/>
      <c r="M97" s="32"/>
      <c r="N97" s="32"/>
      <c r="O97" s="32"/>
      <c r="P97" s="32"/>
      <c r="Q97" s="32"/>
      <c r="R97" s="32"/>
      <c r="S97" s="32"/>
      <c r="T97" s="35"/>
    </row>
    <row r="98" spans="2:20" x14ac:dyDescent="0.25">
      <c r="B98" s="36" t="s">
        <v>172</v>
      </c>
      <c r="C98" s="241">
        <v>17.47362355558068</v>
      </c>
      <c r="D98" s="242">
        <v>10.958710891030456</v>
      </c>
      <c r="E98" s="243">
        <v>28.432334446611051</v>
      </c>
      <c r="F98" s="243"/>
      <c r="G98" s="242">
        <v>15.53840676702047</v>
      </c>
      <c r="H98" s="242">
        <v>23.642706556442889</v>
      </c>
      <c r="I98" s="243">
        <v>39.181113323463229</v>
      </c>
      <c r="J98" s="243"/>
      <c r="K98" s="242">
        <v>33.012030322600936</v>
      </c>
      <c r="L98" s="242">
        <v>34.601417447473253</v>
      </c>
      <c r="M98" s="243">
        <v>67.613447770074416</v>
      </c>
      <c r="N98" s="244"/>
      <c r="O98" s="242">
        <v>39.181113323463229</v>
      </c>
      <c r="P98" s="243">
        <v>38.674199178671564</v>
      </c>
      <c r="Q98" s="245">
        <v>4788.7359705623012</v>
      </c>
      <c r="R98" s="242">
        <v>57.948698987666191</v>
      </c>
      <c r="S98" s="243">
        <v>57.198975136109887</v>
      </c>
      <c r="T98" s="53">
        <v>3237.8294943029041</v>
      </c>
    </row>
    <row r="99" spans="2:20" x14ac:dyDescent="0.25">
      <c r="B99" s="41"/>
      <c r="C99" s="29"/>
      <c r="D99" s="29"/>
      <c r="E99" s="29"/>
      <c r="F99" s="29"/>
      <c r="G99" s="29"/>
      <c r="H99" s="29"/>
      <c r="I99" s="29"/>
      <c r="J99" s="29"/>
      <c r="K99" s="29"/>
      <c r="L99" s="29"/>
      <c r="M99" s="29"/>
      <c r="N99" s="235"/>
      <c r="O99" s="29"/>
      <c r="P99" s="29"/>
      <c r="Q99" s="29"/>
      <c r="R99" s="29"/>
      <c r="S99" s="29"/>
      <c r="T99" s="30"/>
    </row>
    <row r="100" spans="2:20" x14ac:dyDescent="0.25">
      <c r="B100" s="36" t="s">
        <v>207</v>
      </c>
      <c r="C100" s="29"/>
      <c r="D100" s="29"/>
      <c r="E100" s="29"/>
      <c r="F100" s="29"/>
      <c r="G100" s="29"/>
      <c r="H100" s="29"/>
      <c r="I100" s="29"/>
      <c r="J100" s="29"/>
      <c r="K100" s="29"/>
      <c r="L100" s="29"/>
      <c r="M100" s="29"/>
      <c r="N100" s="235"/>
      <c r="O100" s="29"/>
      <c r="P100" s="29"/>
      <c r="Q100" s="29"/>
      <c r="R100" s="29"/>
      <c r="S100" s="29"/>
      <c r="T100" s="30"/>
    </row>
    <row r="101" spans="2:20" x14ac:dyDescent="0.25">
      <c r="B101" s="42" t="s">
        <v>406</v>
      </c>
      <c r="C101" s="246">
        <v>16.571405700298385</v>
      </c>
      <c r="D101" s="247">
        <v>10.722560119367913</v>
      </c>
      <c r="E101" s="248">
        <v>27.293965819666244</v>
      </c>
      <c r="F101" s="248"/>
      <c r="G101" s="247">
        <v>15.754639966984634</v>
      </c>
      <c r="H101" s="247">
        <v>24.227047747471087</v>
      </c>
      <c r="I101" s="248">
        <v>39.981687714455695</v>
      </c>
      <c r="J101" s="248"/>
      <c r="K101" s="247">
        <v>32.32604566728299</v>
      </c>
      <c r="L101" s="247">
        <v>34.949607866838868</v>
      </c>
      <c r="M101" s="248">
        <v>67.275653534122057</v>
      </c>
      <c r="N101" s="235"/>
      <c r="O101" s="247">
        <v>39.981687714455695</v>
      </c>
      <c r="P101" s="248">
        <v>39.527490196998272</v>
      </c>
      <c r="Q101" s="249">
        <v>3542.0050550718151</v>
      </c>
      <c r="R101" s="247">
        <v>59.429653394860253</v>
      </c>
      <c r="S101" s="248">
        <v>58.754524290053958</v>
      </c>
      <c r="T101" s="54">
        <v>2382.9070490111826</v>
      </c>
    </row>
    <row r="102" spans="2:20" ht="22.5" x14ac:dyDescent="0.25">
      <c r="B102" s="42" t="s">
        <v>407</v>
      </c>
      <c r="C102" s="246">
        <v>18.025246929086048</v>
      </c>
      <c r="D102" s="247">
        <v>11.191531250317285</v>
      </c>
      <c r="E102" s="248">
        <v>29.216778179403331</v>
      </c>
      <c r="F102" s="248"/>
      <c r="G102" s="247">
        <v>14.648186732205289</v>
      </c>
      <c r="H102" s="247">
        <v>27.130645816218468</v>
      </c>
      <c r="I102" s="248">
        <v>41.7788325484238</v>
      </c>
      <c r="J102" s="248"/>
      <c r="K102" s="247">
        <v>32.673433661291369</v>
      </c>
      <c r="L102" s="247">
        <v>38.322177066535843</v>
      </c>
      <c r="M102" s="248">
        <v>70.995610727827213</v>
      </c>
      <c r="N102" s="235"/>
      <c r="O102" s="247">
        <v>41.7788325484238</v>
      </c>
      <c r="P102" s="248">
        <v>41.125138417622445</v>
      </c>
      <c r="Q102" s="249">
        <v>857.00053942510453</v>
      </c>
      <c r="R102" s="247">
        <v>58.847064093285304</v>
      </c>
      <c r="S102" s="248">
        <v>57.926311212790388</v>
      </c>
      <c r="T102" s="54">
        <v>608.43276690562561</v>
      </c>
    </row>
    <row r="103" spans="2:20" ht="22.5" x14ac:dyDescent="0.25">
      <c r="B103" s="42" t="s">
        <v>408</v>
      </c>
      <c r="C103" s="246">
        <v>24.460296503740413</v>
      </c>
      <c r="D103" s="247">
        <v>12.592969066951788</v>
      </c>
      <c r="E103" s="248">
        <v>37.053265570692233</v>
      </c>
      <c r="F103" s="248"/>
      <c r="G103" s="247">
        <v>15.530760359434762</v>
      </c>
      <c r="H103" s="247">
        <v>10.662180556156462</v>
      </c>
      <c r="I103" s="248">
        <v>26.192940915591215</v>
      </c>
      <c r="J103" s="248"/>
      <c r="K103" s="247">
        <v>39.991056863175189</v>
      </c>
      <c r="L103" s="247">
        <v>23.255149623108249</v>
      </c>
      <c r="M103" s="248">
        <v>63.246206486283469</v>
      </c>
      <c r="N103" s="235"/>
      <c r="O103" s="247">
        <v>26.192940915591215</v>
      </c>
      <c r="P103" s="248">
        <v>25.529682700489278</v>
      </c>
      <c r="Q103" s="249">
        <v>389.73037606539737</v>
      </c>
      <c r="R103" s="247">
        <v>41.414248175140514</v>
      </c>
      <c r="S103" s="248">
        <v>40.365555689140066</v>
      </c>
      <c r="T103" s="54">
        <v>246.48967838609087</v>
      </c>
    </row>
    <row r="104" spans="2:20" x14ac:dyDescent="0.25">
      <c r="B104" s="36" t="s">
        <v>211</v>
      </c>
      <c r="C104" s="234"/>
      <c r="D104" s="234"/>
      <c r="E104" s="234"/>
      <c r="F104" s="234"/>
      <c r="G104" s="235"/>
      <c r="H104" s="235"/>
      <c r="I104" s="235"/>
      <c r="J104" s="235"/>
      <c r="K104" s="235"/>
      <c r="L104" s="235"/>
      <c r="M104" s="235"/>
      <c r="N104" s="235"/>
      <c r="O104" s="235"/>
      <c r="P104" s="235"/>
      <c r="Q104" s="235"/>
      <c r="R104" s="235"/>
      <c r="S104" s="235"/>
      <c r="T104" s="55"/>
    </row>
    <row r="105" spans="2:20" ht="22.5" x14ac:dyDescent="0.25">
      <c r="B105" s="26" t="s">
        <v>212</v>
      </c>
      <c r="C105" s="246">
        <v>16.287267464689606</v>
      </c>
      <c r="D105" s="247">
        <v>11.836824903006631</v>
      </c>
      <c r="E105" s="248">
        <v>28.12409236769625</v>
      </c>
      <c r="F105" s="248"/>
      <c r="G105" s="247">
        <v>18.016277141302261</v>
      </c>
      <c r="H105" s="247">
        <v>20.940878096567147</v>
      </c>
      <c r="I105" s="248">
        <v>38.957155237869337</v>
      </c>
      <c r="J105" s="248"/>
      <c r="K105" s="247">
        <v>34.303544605991831</v>
      </c>
      <c r="L105" s="247">
        <v>32.777702999573705</v>
      </c>
      <c r="M105" s="248">
        <v>67.081247605565693</v>
      </c>
      <c r="N105" s="235"/>
      <c r="O105" s="247">
        <v>38.957155237869337</v>
      </c>
      <c r="P105" s="248">
        <v>38.159266365512906</v>
      </c>
      <c r="Q105" s="249">
        <v>1600.8950766313371</v>
      </c>
      <c r="R105" s="247">
        <v>58.074583625718297</v>
      </c>
      <c r="S105" s="248">
        <v>56.885147082963535</v>
      </c>
      <c r="T105" s="54">
        <v>1073.9003902603765</v>
      </c>
    </row>
    <row r="106" spans="2:20" x14ac:dyDescent="0.25">
      <c r="B106" s="26" t="s">
        <v>213</v>
      </c>
      <c r="C106" s="246">
        <v>17.410395957502061</v>
      </c>
      <c r="D106" s="247">
        <v>9.5909802468820509</v>
      </c>
      <c r="E106" s="248">
        <v>27.001376204384162</v>
      </c>
      <c r="F106" s="248"/>
      <c r="G106" s="247">
        <v>14.942937226069374</v>
      </c>
      <c r="H106" s="247">
        <v>25.683796338727323</v>
      </c>
      <c r="I106" s="248">
        <v>40.626733564796588</v>
      </c>
      <c r="J106" s="248"/>
      <c r="K106" s="247">
        <v>32.353333183571486</v>
      </c>
      <c r="L106" s="247">
        <v>35.274776585609374</v>
      </c>
      <c r="M106" s="248">
        <v>67.62810976918071</v>
      </c>
      <c r="N106" s="235"/>
      <c r="O106" s="247">
        <v>40.626733564796588</v>
      </c>
      <c r="P106" s="248">
        <v>40.408871976275989</v>
      </c>
      <c r="Q106" s="249">
        <v>1521.3032165583093</v>
      </c>
      <c r="R106" s="247">
        <v>60.07373812968958</v>
      </c>
      <c r="S106" s="248">
        <v>59.751591629862368</v>
      </c>
      <c r="T106" s="54">
        <v>1028.8286092161318</v>
      </c>
    </row>
    <row r="107" spans="2:20" x14ac:dyDescent="0.25">
      <c r="B107" s="26" t="s">
        <v>214</v>
      </c>
      <c r="C107" s="246">
        <v>12.80915334779902</v>
      </c>
      <c r="D107" s="247">
        <v>11.931638872073279</v>
      </c>
      <c r="E107" s="248">
        <v>24.740792219872297</v>
      </c>
      <c r="F107" s="248"/>
      <c r="G107" s="247">
        <v>11.606648163044808</v>
      </c>
      <c r="H107" s="247">
        <v>33.550473403231322</v>
      </c>
      <c r="I107" s="248">
        <v>45.157121566276132</v>
      </c>
      <c r="J107" s="248"/>
      <c r="K107" s="247">
        <v>24.415801510843842</v>
      </c>
      <c r="L107" s="247">
        <v>45.482112275304544</v>
      </c>
      <c r="M107" s="248">
        <v>69.897913786148493</v>
      </c>
      <c r="N107" s="235"/>
      <c r="O107" s="247">
        <v>45.157121566276132</v>
      </c>
      <c r="P107" s="248">
        <v>45.065645532008709</v>
      </c>
      <c r="Q107" s="249">
        <v>325.07204433279634</v>
      </c>
      <c r="R107" s="247">
        <v>64.604391061561074</v>
      </c>
      <c r="S107" s="248">
        <v>64.47352015381513</v>
      </c>
      <c r="T107" s="54">
        <v>227.21857729060829</v>
      </c>
    </row>
    <row r="108" spans="2:20" x14ac:dyDescent="0.25">
      <c r="B108" s="26" t="s">
        <v>215</v>
      </c>
      <c r="C108" s="246">
        <v>22.538037224175191</v>
      </c>
      <c r="D108" s="247">
        <v>12.430731496131662</v>
      </c>
      <c r="E108" s="248">
        <v>34.968768720306848</v>
      </c>
      <c r="F108" s="248"/>
      <c r="G108" s="247">
        <v>19.736432079190276</v>
      </c>
      <c r="H108" s="247">
        <v>15.583958968649705</v>
      </c>
      <c r="I108" s="248">
        <v>35.320391047839983</v>
      </c>
      <c r="J108" s="248"/>
      <c r="K108" s="247">
        <v>42.274469303365471</v>
      </c>
      <c r="L108" s="247">
        <v>28.014690464781381</v>
      </c>
      <c r="M108" s="248">
        <v>70.289159768146831</v>
      </c>
      <c r="N108" s="235"/>
      <c r="O108" s="247">
        <v>35.320391047839983</v>
      </c>
      <c r="P108" s="248">
        <v>35.320391047839983</v>
      </c>
      <c r="Q108" s="249">
        <v>31.900723389661501</v>
      </c>
      <c r="R108" s="247">
        <v>50.250125573198609</v>
      </c>
      <c r="S108" s="248">
        <v>50.250125573198609</v>
      </c>
      <c r="T108" s="54">
        <v>22.422750430553755</v>
      </c>
    </row>
    <row r="109" spans="2:20" ht="22.5" x14ac:dyDescent="0.25">
      <c r="B109" s="26" t="s">
        <v>216</v>
      </c>
      <c r="C109" s="246">
        <v>13.385076857464728</v>
      </c>
      <c r="D109" s="247">
        <v>9.6004116099701964</v>
      </c>
      <c r="E109" s="248">
        <v>22.985488467434934</v>
      </c>
      <c r="F109" s="248"/>
      <c r="G109" s="247">
        <v>13.837921739580478</v>
      </c>
      <c r="H109" s="247">
        <v>33.225772293413208</v>
      </c>
      <c r="I109" s="248">
        <v>47.063694032993716</v>
      </c>
      <c r="J109" s="248"/>
      <c r="K109" s="247">
        <v>27.222998597045187</v>
      </c>
      <c r="L109" s="247">
        <v>42.826183903383395</v>
      </c>
      <c r="M109" s="248">
        <v>70.049182500428657</v>
      </c>
      <c r="N109" s="235"/>
      <c r="O109" s="247">
        <v>47.063694032993716</v>
      </c>
      <c r="P109" s="248">
        <v>46.923128260149269</v>
      </c>
      <c r="Q109" s="249">
        <v>214.54271081405975</v>
      </c>
      <c r="R109" s="247">
        <v>67.186642803013044</v>
      </c>
      <c r="S109" s="248">
        <v>66.985975546341464</v>
      </c>
      <c r="T109" s="54">
        <v>150.28541503950746</v>
      </c>
    </row>
    <row r="110" spans="2:20" ht="22.5" x14ac:dyDescent="0.25">
      <c r="B110" s="26" t="s">
        <v>217</v>
      </c>
      <c r="C110" s="246">
        <v>15.897943981537558</v>
      </c>
      <c r="D110" s="247">
        <v>7.7985948056741874</v>
      </c>
      <c r="E110" s="248">
        <v>23.696538787211743</v>
      </c>
      <c r="F110" s="248"/>
      <c r="G110" s="247">
        <v>11.707237847867697</v>
      </c>
      <c r="H110" s="247">
        <v>32.510757695791291</v>
      </c>
      <c r="I110" s="248">
        <v>44.217995543658986</v>
      </c>
      <c r="J110" s="248"/>
      <c r="K110" s="247">
        <v>27.605181829405261</v>
      </c>
      <c r="L110" s="247">
        <v>40.30935250146549</v>
      </c>
      <c r="M110" s="248">
        <v>67.914534330870779</v>
      </c>
      <c r="N110" s="235"/>
      <c r="O110" s="247">
        <v>44.217995543658986</v>
      </c>
      <c r="P110" s="248">
        <v>43.684018430147987</v>
      </c>
      <c r="Q110" s="249">
        <v>352.61721519590765</v>
      </c>
      <c r="R110" s="247">
        <v>65.10829527039779</v>
      </c>
      <c r="S110" s="248">
        <v>64.322046614241913</v>
      </c>
      <c r="T110" s="54">
        <v>239.47833967078509</v>
      </c>
    </row>
    <row r="111" spans="2:20" x14ac:dyDescent="0.25">
      <c r="B111" s="26" t="s">
        <v>218</v>
      </c>
      <c r="C111" s="246">
        <v>23.811648993910822</v>
      </c>
      <c r="D111" s="247">
        <v>11.812552567384182</v>
      </c>
      <c r="E111" s="248">
        <v>35.624201561295031</v>
      </c>
      <c r="F111" s="248"/>
      <c r="G111" s="247">
        <v>15.395918993990581</v>
      </c>
      <c r="H111" s="247">
        <v>13.117956874190902</v>
      </c>
      <c r="I111" s="248">
        <v>28.513875868181483</v>
      </c>
      <c r="J111" s="248"/>
      <c r="K111" s="247">
        <v>39.207567987901392</v>
      </c>
      <c r="L111" s="247">
        <v>24.930509441575076</v>
      </c>
      <c r="M111" s="248">
        <v>64.138077429476468</v>
      </c>
      <c r="N111" s="235"/>
      <c r="O111" s="247">
        <v>28.513875868181483</v>
      </c>
      <c r="P111" s="248">
        <v>27.602543229486706</v>
      </c>
      <c r="Q111" s="249">
        <v>139.8579711121489</v>
      </c>
      <c r="R111" s="247">
        <v>44.457016815844092</v>
      </c>
      <c r="S111" s="248">
        <v>43.036125084724105</v>
      </c>
      <c r="T111" s="54">
        <v>89.702213803205026</v>
      </c>
    </row>
    <row r="112" spans="2:20" x14ac:dyDescent="0.25">
      <c r="B112" s="26" t="s">
        <v>219</v>
      </c>
      <c r="C112" s="246">
        <v>22.988173454629269</v>
      </c>
      <c r="D112" s="247">
        <v>15.474910195043305</v>
      </c>
      <c r="E112" s="248">
        <v>38.463083649672583</v>
      </c>
      <c r="F112" s="248"/>
      <c r="G112" s="247">
        <v>14.70169999510121</v>
      </c>
      <c r="H112" s="247">
        <v>21.784018693626681</v>
      </c>
      <c r="I112" s="248">
        <v>36.4857186887279</v>
      </c>
      <c r="J112" s="248"/>
      <c r="K112" s="247">
        <v>37.689873449730491</v>
      </c>
      <c r="L112" s="247">
        <v>37.258928888669978</v>
      </c>
      <c r="M112" s="248">
        <v>74.948802338400554</v>
      </c>
      <c r="N112" s="235"/>
      <c r="O112" s="247">
        <v>36.4857186887279</v>
      </c>
      <c r="P112" s="248">
        <v>35.618418529480152</v>
      </c>
      <c r="Q112" s="249">
        <v>212.81663646267725</v>
      </c>
      <c r="R112" s="247">
        <v>48.680856198330773</v>
      </c>
      <c r="S112" s="248">
        <v>47.523666046936697</v>
      </c>
      <c r="T112" s="54">
        <v>159.50352020564446</v>
      </c>
    </row>
    <row r="113" spans="2:20" ht="22.5" x14ac:dyDescent="0.25">
      <c r="B113" s="26" t="s">
        <v>220</v>
      </c>
      <c r="C113" s="246">
        <v>28.039869056092883</v>
      </c>
      <c r="D113" s="247">
        <v>11.509404347349392</v>
      </c>
      <c r="E113" s="248">
        <v>39.549273403442299</v>
      </c>
      <c r="F113" s="248"/>
      <c r="G113" s="247">
        <v>19.669561657690668</v>
      </c>
      <c r="H113" s="247">
        <v>10.897863407774743</v>
      </c>
      <c r="I113" s="248">
        <v>30.567425065465439</v>
      </c>
      <c r="J113" s="248"/>
      <c r="K113" s="247">
        <v>47.709430713783547</v>
      </c>
      <c r="L113" s="247">
        <v>22.407267755124145</v>
      </c>
      <c r="M113" s="248">
        <v>70.116698468907742</v>
      </c>
      <c r="N113" s="235"/>
      <c r="O113" s="247">
        <v>30.567425065465439</v>
      </c>
      <c r="P113" s="248">
        <v>29.750309827999835</v>
      </c>
      <c r="Q113" s="249">
        <v>212.03092222178842</v>
      </c>
      <c r="R113" s="247">
        <v>43.5950718344506</v>
      </c>
      <c r="S113" s="248">
        <v>42.429707156266332</v>
      </c>
      <c r="T113" s="54">
        <v>148.66908239509553</v>
      </c>
    </row>
    <row r="114" spans="2:20" x14ac:dyDescent="0.25">
      <c r="B114" s="26" t="s">
        <v>221</v>
      </c>
      <c r="C114" s="246">
        <v>20.189151865878653</v>
      </c>
      <c r="D114" s="247">
        <v>13.885878087294012</v>
      </c>
      <c r="E114" s="248">
        <v>34.075029953172695</v>
      </c>
      <c r="F114" s="248"/>
      <c r="G114" s="247">
        <v>10.592344189994755</v>
      </c>
      <c r="H114" s="247">
        <v>10.380963865279812</v>
      </c>
      <c r="I114" s="248">
        <v>20.973308055274561</v>
      </c>
      <c r="J114" s="248"/>
      <c r="K114" s="247">
        <v>30.781496055873422</v>
      </c>
      <c r="L114" s="247">
        <v>24.266841952573838</v>
      </c>
      <c r="M114" s="248">
        <v>55.048338008447232</v>
      </c>
      <c r="N114" s="235"/>
      <c r="O114" s="247">
        <v>20.973308055274561</v>
      </c>
      <c r="P114" s="248">
        <v>20.49363198202192</v>
      </c>
      <c r="Q114" s="249">
        <v>177.69945384360989</v>
      </c>
      <c r="R114" s="247">
        <v>38.099802490051893</v>
      </c>
      <c r="S114" s="248">
        <v>37.228430000697116</v>
      </c>
      <c r="T114" s="54">
        <v>97.820595990994818</v>
      </c>
    </row>
    <row r="115" spans="2:20" x14ac:dyDescent="0.25">
      <c r="B115" s="33" t="s">
        <v>222</v>
      </c>
      <c r="C115" s="29"/>
      <c r="D115" s="29"/>
      <c r="E115" s="29"/>
      <c r="F115" s="29"/>
      <c r="G115" s="29"/>
      <c r="H115" s="29"/>
      <c r="I115" s="29"/>
      <c r="J115" s="29"/>
      <c r="K115" s="29"/>
      <c r="L115" s="29"/>
      <c r="M115" s="29"/>
      <c r="N115" s="235"/>
      <c r="O115" s="29"/>
      <c r="P115" s="29"/>
      <c r="Q115" s="29"/>
      <c r="R115" s="29"/>
      <c r="S115" s="29"/>
      <c r="T115" s="30"/>
    </row>
    <row r="116" spans="2:20" x14ac:dyDescent="0.25">
      <c r="B116" s="56" t="s">
        <v>223</v>
      </c>
      <c r="C116" s="246">
        <v>56.712503691328934</v>
      </c>
      <c r="D116" s="247">
        <v>2.9985525591971189</v>
      </c>
      <c r="E116" s="248">
        <v>59.711056250526042</v>
      </c>
      <c r="F116" s="248"/>
      <c r="G116" s="247">
        <v>21.527475146035119</v>
      </c>
      <c r="H116" s="247">
        <v>1.9063512522470651</v>
      </c>
      <c r="I116" s="248">
        <v>23.433826398282214</v>
      </c>
      <c r="J116" s="248"/>
      <c r="K116" s="247">
        <v>78.23997883736412</v>
      </c>
      <c r="L116" s="247">
        <v>4.9049038114441901</v>
      </c>
      <c r="M116" s="248">
        <v>83.144882648808348</v>
      </c>
      <c r="N116" s="235"/>
      <c r="O116" s="247">
        <v>23.433826398282214</v>
      </c>
      <c r="P116" s="248">
        <v>23.352960566805212</v>
      </c>
      <c r="Q116" s="249">
        <v>468.5580065014687</v>
      </c>
      <c r="R116" s="247">
        <v>28.184327948676341</v>
      </c>
      <c r="S116" s="248">
        <v>28.087069008738219</v>
      </c>
      <c r="T116" s="54">
        <v>389.58200464724183</v>
      </c>
    </row>
    <row r="117" spans="2:20" x14ac:dyDescent="0.25">
      <c r="B117" s="56" t="s">
        <v>447</v>
      </c>
      <c r="C117" s="246">
        <v>64.425361485472749</v>
      </c>
      <c r="D117" s="247">
        <v>2.5256722449768105</v>
      </c>
      <c r="E117" s="248">
        <v>66.951033730449595</v>
      </c>
      <c r="F117" s="248"/>
      <c r="G117" s="247">
        <v>19.166029612678674</v>
      </c>
      <c r="H117" s="247">
        <v>0.48764571575680821</v>
      </c>
      <c r="I117" s="248">
        <v>19.653675328435501</v>
      </c>
      <c r="J117" s="248"/>
      <c r="K117" s="247">
        <v>83.591391098151561</v>
      </c>
      <c r="L117" s="247">
        <v>3.0133179607336196</v>
      </c>
      <c r="M117" s="248">
        <v>86.604709058885092</v>
      </c>
      <c r="N117" s="235"/>
      <c r="O117" s="247">
        <v>19.653675328435501</v>
      </c>
      <c r="P117" s="248">
        <v>19.653675328435501</v>
      </c>
      <c r="Q117" s="249">
        <v>223.54073790811253</v>
      </c>
      <c r="R117" s="247">
        <v>22.693541196555891</v>
      </c>
      <c r="S117" s="248">
        <v>22.693541196555891</v>
      </c>
      <c r="T117" s="54">
        <v>193.59680569340574</v>
      </c>
    </row>
    <row r="118" spans="2:20" x14ac:dyDescent="0.25">
      <c r="B118" s="56" t="s">
        <v>448</v>
      </c>
      <c r="C118" s="246">
        <v>49.675702030035744</v>
      </c>
      <c r="D118" s="247">
        <v>3.4299834333958943</v>
      </c>
      <c r="E118" s="248">
        <v>53.105685463431648</v>
      </c>
      <c r="F118" s="248"/>
      <c r="G118" s="247">
        <v>23.681932585247004</v>
      </c>
      <c r="H118" s="247">
        <v>3.2007028068213539</v>
      </c>
      <c r="I118" s="248">
        <v>26.882635392068355</v>
      </c>
      <c r="J118" s="248"/>
      <c r="K118" s="247">
        <v>73.357634615282734</v>
      </c>
      <c r="L118" s="247">
        <v>6.6306862402172531</v>
      </c>
      <c r="M118" s="248">
        <v>79.988320855499992</v>
      </c>
      <c r="N118" s="235"/>
      <c r="O118" s="247">
        <v>26.882635392068355</v>
      </c>
      <c r="P118" s="248">
        <v>26.727991872415714</v>
      </c>
      <c r="Q118" s="249">
        <v>245.01726859335631</v>
      </c>
      <c r="R118" s="247">
        <v>33.608200677986737</v>
      </c>
      <c r="S118" s="248">
        <v>33.414868053925261</v>
      </c>
      <c r="T118" s="54">
        <v>195.98519895383606</v>
      </c>
    </row>
    <row r="119" spans="2:20" x14ac:dyDescent="0.25">
      <c r="B119" s="56" t="s">
        <v>226</v>
      </c>
      <c r="C119" s="246">
        <v>38.359300753759975</v>
      </c>
      <c r="D119" s="247">
        <v>4.2881671879298544</v>
      </c>
      <c r="E119" s="248">
        <v>42.647467941689776</v>
      </c>
      <c r="F119" s="248"/>
      <c r="G119" s="247">
        <v>29.147976216016914</v>
      </c>
      <c r="H119" s="247">
        <v>6.3021408548153177</v>
      </c>
      <c r="I119" s="248">
        <v>35.450117070832206</v>
      </c>
      <c r="J119" s="248"/>
      <c r="K119" s="247">
        <v>67.50727696977691</v>
      </c>
      <c r="L119" s="247">
        <v>10.590308042745153</v>
      </c>
      <c r="M119" s="248">
        <v>78.097585012522131</v>
      </c>
      <c r="N119" s="235"/>
      <c r="O119" s="247">
        <v>35.450117070832206</v>
      </c>
      <c r="P119" s="248">
        <v>35.194495493433841</v>
      </c>
      <c r="Q119" s="249">
        <v>653.84469393967413</v>
      </c>
      <c r="R119" s="247">
        <v>45.392078468429311</v>
      </c>
      <c r="S119" s="248">
        <v>45.06476799223794</v>
      </c>
      <c r="T119" s="54">
        <v>510.63691569940113</v>
      </c>
    </row>
    <row r="120" spans="2:20" x14ac:dyDescent="0.25">
      <c r="B120" s="56" t="s">
        <v>227</v>
      </c>
      <c r="C120" s="246">
        <v>19.839401329914207</v>
      </c>
      <c r="D120" s="247">
        <v>7.6573856901229682</v>
      </c>
      <c r="E120" s="248">
        <v>27.496787020037218</v>
      </c>
      <c r="F120" s="248"/>
      <c r="G120" s="247">
        <v>26.057196076026056</v>
      </c>
      <c r="H120" s="247">
        <v>14.621164762737632</v>
      </c>
      <c r="I120" s="248">
        <v>40.678360838763666</v>
      </c>
      <c r="J120" s="248"/>
      <c r="K120" s="247">
        <v>45.896597405940234</v>
      </c>
      <c r="L120" s="247">
        <v>22.278550452860653</v>
      </c>
      <c r="M120" s="248">
        <v>68.175147858800912</v>
      </c>
      <c r="N120" s="235"/>
      <c r="O120" s="247">
        <v>40.678360838763666</v>
      </c>
      <c r="P120" s="248">
        <v>40.300859353942855</v>
      </c>
      <c r="Q120" s="249">
        <v>742.24170682783324</v>
      </c>
      <c r="R120" s="247">
        <v>59.667433245636033</v>
      </c>
      <c r="S120" s="248">
        <v>59.113710229731836</v>
      </c>
      <c r="T120" s="54">
        <v>506.02438109956228</v>
      </c>
    </row>
    <row r="121" spans="2:20" x14ac:dyDescent="0.25">
      <c r="B121" s="56" t="s">
        <v>228</v>
      </c>
      <c r="C121" s="246">
        <v>10.163225813577315</v>
      </c>
      <c r="D121" s="247">
        <v>13.736159257859121</v>
      </c>
      <c r="E121" s="248">
        <v>23.899385071436438</v>
      </c>
      <c r="F121" s="248"/>
      <c r="G121" s="247">
        <v>21.433934483155685</v>
      </c>
      <c r="H121" s="247">
        <v>25.901977230578037</v>
      </c>
      <c r="I121" s="248">
        <v>47.335911713733729</v>
      </c>
      <c r="J121" s="248"/>
      <c r="K121" s="247">
        <v>31.597160296732991</v>
      </c>
      <c r="L121" s="247">
        <v>39.638136488437155</v>
      </c>
      <c r="M121" s="248">
        <v>71.235296785170263</v>
      </c>
      <c r="N121" s="235"/>
      <c r="O121" s="247">
        <v>47.335911713733729</v>
      </c>
      <c r="P121" s="248">
        <v>46.28960421915545</v>
      </c>
      <c r="Q121" s="249">
        <v>808.82860376576718</v>
      </c>
      <c r="R121" s="247">
        <v>66.450080016495662</v>
      </c>
      <c r="S121" s="248">
        <v>64.981275165813699</v>
      </c>
      <c r="T121" s="54">
        <v>576.17145637589158</v>
      </c>
    </row>
    <row r="122" spans="2:20" x14ac:dyDescent="0.25">
      <c r="B122" s="56" t="s">
        <v>229</v>
      </c>
      <c r="C122" s="246">
        <v>5.9390986277584972</v>
      </c>
      <c r="D122" s="247">
        <v>14.40541538260192</v>
      </c>
      <c r="E122" s="248">
        <v>20.344514010360434</v>
      </c>
      <c r="F122" s="248"/>
      <c r="G122" s="247">
        <v>7.896598986130642</v>
      </c>
      <c r="H122" s="247">
        <v>34.053239596470767</v>
      </c>
      <c r="I122" s="248">
        <v>41.949838582601444</v>
      </c>
      <c r="J122" s="248"/>
      <c r="K122" s="247">
        <v>13.835697613889153</v>
      </c>
      <c r="L122" s="247">
        <v>48.458654979072655</v>
      </c>
      <c r="M122" s="248">
        <v>62.294352592961793</v>
      </c>
      <c r="N122" s="235"/>
      <c r="O122" s="247">
        <v>41.949838582601444</v>
      </c>
      <c r="P122" s="248">
        <v>41.459087287005119</v>
      </c>
      <c r="Q122" s="249">
        <v>755.7714960782223</v>
      </c>
      <c r="R122" s="247">
        <v>67.341318813771537</v>
      </c>
      <c r="S122" s="248">
        <v>66.553524615471034</v>
      </c>
      <c r="T122" s="54">
        <v>470.80296056406905</v>
      </c>
    </row>
    <row r="123" spans="2:20" x14ac:dyDescent="0.25">
      <c r="B123" s="56" t="s">
        <v>230</v>
      </c>
      <c r="C123" s="246">
        <v>4.8416854020143223</v>
      </c>
      <c r="D123" s="247">
        <v>17.858317601745398</v>
      </c>
      <c r="E123" s="248">
        <v>22.700003003759683</v>
      </c>
      <c r="F123" s="248"/>
      <c r="G123" s="247">
        <v>3.7551124143476944</v>
      </c>
      <c r="H123" s="247">
        <v>38.351988889782071</v>
      </c>
      <c r="I123" s="248">
        <v>42.107101304129756</v>
      </c>
      <c r="J123" s="248"/>
      <c r="K123" s="247">
        <v>8.5967978163620149</v>
      </c>
      <c r="L123" s="247">
        <v>56.210306491527462</v>
      </c>
      <c r="M123" s="248">
        <v>64.807104307889418</v>
      </c>
      <c r="N123" s="235"/>
      <c r="O123" s="247">
        <v>42.107101304129756</v>
      </c>
      <c r="P123" s="248">
        <v>41.753299025096489</v>
      </c>
      <c r="Q123" s="249">
        <v>663.10487417929176</v>
      </c>
      <c r="R123" s="247">
        <v>64.972971333643883</v>
      </c>
      <c r="S123" s="248">
        <v>64.427040015138573</v>
      </c>
      <c r="T123" s="54">
        <v>429.73906748007238</v>
      </c>
    </row>
    <row r="124" spans="2:20" x14ac:dyDescent="0.25">
      <c r="B124" s="171" t="s">
        <v>231</v>
      </c>
      <c r="C124" s="250">
        <v>1.9778686850268163</v>
      </c>
      <c r="D124" s="251">
        <v>12.559995665835876</v>
      </c>
      <c r="E124" s="252">
        <v>14.537864350862701</v>
      </c>
      <c r="F124" s="252"/>
      <c r="G124" s="251">
        <v>0.18528819843904246</v>
      </c>
      <c r="H124" s="251">
        <v>36.236000585545796</v>
      </c>
      <c r="I124" s="252">
        <v>36.421288783984799</v>
      </c>
      <c r="J124" s="252"/>
      <c r="K124" s="251">
        <v>2.1631568834658594</v>
      </c>
      <c r="L124" s="251">
        <v>48.795996251381609</v>
      </c>
      <c r="M124" s="252">
        <v>50.959153134847483</v>
      </c>
      <c r="N124" s="253"/>
      <c r="O124" s="251">
        <v>36.421288783984799</v>
      </c>
      <c r="P124" s="252">
        <v>35.716987137588163</v>
      </c>
      <c r="Q124" s="254">
        <v>696.38658927003667</v>
      </c>
      <c r="R124" s="251">
        <v>71.471534637962293</v>
      </c>
      <c r="S124" s="252">
        <v>70.08944407508973</v>
      </c>
      <c r="T124" s="255">
        <v>354.87270843665925</v>
      </c>
    </row>
    <row r="127" spans="2:20" x14ac:dyDescent="0.25">
      <c r="B127" s="585" t="s">
        <v>449</v>
      </c>
      <c r="C127" s="586"/>
      <c r="D127" s="586"/>
      <c r="E127" s="586"/>
      <c r="F127" s="586"/>
      <c r="G127" s="586"/>
      <c r="H127" s="586"/>
      <c r="I127" s="586"/>
      <c r="J127" s="586"/>
      <c r="K127" s="586"/>
      <c r="L127" s="586"/>
      <c r="M127" s="586"/>
      <c r="N127" s="586"/>
      <c r="O127" s="586"/>
      <c r="P127" s="586"/>
      <c r="Q127" s="586"/>
      <c r="R127" s="586"/>
      <c r="S127" s="586"/>
      <c r="T127" s="587"/>
    </row>
    <row r="128" spans="2:20" ht="30.75" customHeight="1" x14ac:dyDescent="0.25">
      <c r="B128" s="674" t="s">
        <v>450</v>
      </c>
      <c r="C128" s="675"/>
      <c r="D128" s="675"/>
      <c r="E128" s="675"/>
      <c r="F128" s="675"/>
      <c r="G128" s="675"/>
      <c r="H128" s="675"/>
      <c r="I128" s="675"/>
      <c r="J128" s="675"/>
      <c r="K128" s="676"/>
      <c r="L128" s="676"/>
      <c r="M128" s="676"/>
      <c r="N128" s="676"/>
      <c r="O128" s="676"/>
      <c r="P128" s="676"/>
      <c r="Q128" s="676"/>
      <c r="R128" s="676"/>
      <c r="S128" s="676"/>
      <c r="T128" s="677"/>
    </row>
    <row r="129" spans="2:20" x14ac:dyDescent="0.25">
      <c r="B129" s="678"/>
      <c r="C129" s="680" t="s">
        <v>437</v>
      </c>
      <c r="D129" s="680"/>
      <c r="E129" s="680"/>
      <c r="F129" s="261"/>
      <c r="G129" s="680" t="s">
        <v>438</v>
      </c>
      <c r="H129" s="680"/>
      <c r="I129" s="680"/>
      <c r="J129" s="261"/>
      <c r="K129" s="680" t="s">
        <v>439</v>
      </c>
      <c r="L129" s="680"/>
      <c r="M129" s="680"/>
      <c r="N129" s="261"/>
      <c r="O129" s="680" t="s">
        <v>441</v>
      </c>
      <c r="P129" s="680"/>
      <c r="Q129" s="681" t="s">
        <v>416</v>
      </c>
      <c r="R129" s="680" t="s">
        <v>441</v>
      </c>
      <c r="S129" s="680"/>
      <c r="T129" s="683" t="s">
        <v>451</v>
      </c>
    </row>
    <row r="130" spans="2:20" ht="23.25" x14ac:dyDescent="0.25">
      <c r="B130" s="679"/>
      <c r="C130" s="225" t="s">
        <v>443</v>
      </c>
      <c r="D130" s="225" t="s">
        <v>444</v>
      </c>
      <c r="E130" s="262" t="s">
        <v>172</v>
      </c>
      <c r="F130" s="262"/>
      <c r="G130" s="225" t="s">
        <v>443</v>
      </c>
      <c r="H130" s="225" t="s">
        <v>444</v>
      </c>
      <c r="I130" s="225" t="s">
        <v>172</v>
      </c>
      <c r="J130" s="225"/>
      <c r="K130" s="225" t="s">
        <v>443</v>
      </c>
      <c r="L130" s="225" t="s">
        <v>444</v>
      </c>
      <c r="M130" s="225" t="s">
        <v>172</v>
      </c>
      <c r="N130" s="225"/>
      <c r="O130" s="262" t="s">
        <v>418</v>
      </c>
      <c r="P130" s="262" t="s">
        <v>445</v>
      </c>
      <c r="Q130" s="682"/>
      <c r="R130" s="262" t="s">
        <v>418</v>
      </c>
      <c r="S130" s="262" t="s">
        <v>445</v>
      </c>
      <c r="T130" s="684"/>
    </row>
    <row r="131" spans="2:20" x14ac:dyDescent="0.25">
      <c r="B131" s="263"/>
      <c r="C131" s="52"/>
      <c r="D131" s="52"/>
      <c r="E131" s="52"/>
      <c r="F131" s="52"/>
      <c r="G131" s="32"/>
      <c r="H131" s="32"/>
      <c r="I131" s="32"/>
      <c r="J131" s="32"/>
      <c r="K131" s="32"/>
      <c r="L131" s="32"/>
      <c r="M131" s="32"/>
      <c r="N131" s="32"/>
      <c r="O131" s="32"/>
      <c r="P131" s="32"/>
      <c r="Q131" s="32"/>
      <c r="R131" s="32"/>
      <c r="S131" s="32"/>
      <c r="T131" s="35"/>
    </row>
    <row r="132" spans="2:20" x14ac:dyDescent="0.25">
      <c r="B132" s="36" t="s">
        <v>172</v>
      </c>
      <c r="C132" s="226">
        <v>30.616338438409354</v>
      </c>
      <c r="D132" s="227">
        <v>22.569227299973576</v>
      </c>
      <c r="E132" s="228">
        <v>53.185565738382969</v>
      </c>
      <c r="F132" s="228"/>
      <c r="G132" s="227">
        <v>21.669269517135874</v>
      </c>
      <c r="H132" s="227">
        <v>11.858460287015143</v>
      </c>
      <c r="I132" s="228">
        <v>33.527729804151036</v>
      </c>
      <c r="J132" s="228"/>
      <c r="K132" s="227">
        <v>52.285607955545231</v>
      </c>
      <c r="L132" s="227">
        <v>34.427687586988732</v>
      </c>
      <c r="M132" s="228">
        <v>86.71329554253397</v>
      </c>
      <c r="N132" s="228"/>
      <c r="O132" s="227">
        <v>33.527729804151036</v>
      </c>
      <c r="P132" s="228">
        <v>33.527729804151036</v>
      </c>
      <c r="Q132" s="229">
        <v>300.02098437008311</v>
      </c>
      <c r="R132" s="227">
        <v>38.665039304964779</v>
      </c>
      <c r="S132" s="228">
        <v>38.665039304964779</v>
      </c>
      <c r="T132" s="57">
        <v>260.15808286644977</v>
      </c>
    </row>
    <row r="133" spans="2:20" x14ac:dyDescent="0.25">
      <c r="B133" s="41"/>
      <c r="C133" s="29"/>
      <c r="D133" s="29"/>
      <c r="E133" s="29"/>
      <c r="F133" s="29"/>
      <c r="G133" s="29"/>
      <c r="H133" s="29"/>
      <c r="I133" s="29"/>
      <c r="J133" s="29"/>
      <c r="K133" s="29"/>
      <c r="L133" s="29"/>
      <c r="M133" s="29"/>
      <c r="N133" s="29"/>
      <c r="O133" s="29"/>
      <c r="P133" s="29"/>
      <c r="Q133" s="29"/>
      <c r="R133" s="29"/>
      <c r="S133" s="29"/>
      <c r="T133" s="30"/>
    </row>
    <row r="134" spans="2:20" x14ac:dyDescent="0.25">
      <c r="B134" s="36" t="s">
        <v>207</v>
      </c>
      <c r="C134" s="29"/>
      <c r="D134" s="29"/>
      <c r="E134" s="29"/>
      <c r="F134" s="29"/>
      <c r="G134" s="29"/>
      <c r="H134" s="29"/>
      <c r="I134" s="29"/>
      <c r="J134" s="29"/>
      <c r="K134" s="29"/>
      <c r="L134" s="29"/>
      <c r="M134" s="29"/>
      <c r="N134" s="29"/>
      <c r="O134" s="29"/>
      <c r="P134" s="29"/>
      <c r="Q134" s="29"/>
      <c r="R134" s="29"/>
      <c r="S134" s="29"/>
      <c r="T134" s="30"/>
    </row>
    <row r="135" spans="2:20" x14ac:dyDescent="0.25">
      <c r="B135" s="42" t="s">
        <v>406</v>
      </c>
      <c r="C135" s="230">
        <v>30.194312559930143</v>
      </c>
      <c r="D135" s="231">
        <v>22.56744374555743</v>
      </c>
      <c r="E135" s="232">
        <v>52.76175630548758</v>
      </c>
      <c r="F135" s="232"/>
      <c r="G135" s="231">
        <v>23.352793584034252</v>
      </c>
      <c r="H135" s="231">
        <v>11.327682326424201</v>
      </c>
      <c r="I135" s="232">
        <v>34.680475910458483</v>
      </c>
      <c r="J135" s="232"/>
      <c r="K135" s="231">
        <v>53.547106143964399</v>
      </c>
      <c r="L135" s="231">
        <v>33.895126071981643</v>
      </c>
      <c r="M135" s="232">
        <v>87.442232215945992</v>
      </c>
      <c r="N135" s="232"/>
      <c r="O135" s="231">
        <v>34.680475910458483</v>
      </c>
      <c r="P135" s="232">
        <v>34.680475910458483</v>
      </c>
      <c r="Q135" s="233">
        <v>255.91794863732338</v>
      </c>
      <c r="R135" s="231">
        <v>39.661013942109896</v>
      </c>
      <c r="S135" s="232">
        <v>39.661013942109896</v>
      </c>
      <c r="T135" s="58">
        <v>223.78036692973382</v>
      </c>
    </row>
    <row r="136" spans="2:20" ht="22.5" x14ac:dyDescent="0.25">
      <c r="B136" s="42" t="s">
        <v>407</v>
      </c>
      <c r="C136" s="230">
        <v>20.309907394543504</v>
      </c>
      <c r="D136" s="231">
        <v>23.205077728115345</v>
      </c>
      <c r="E136" s="232">
        <v>43.514985122658857</v>
      </c>
      <c r="F136" s="232"/>
      <c r="G136" s="231">
        <v>18.343971024944427</v>
      </c>
      <c r="H136" s="231">
        <v>15.341253942574742</v>
      </c>
      <c r="I136" s="232">
        <v>33.685224967519169</v>
      </c>
      <c r="J136" s="232"/>
      <c r="K136" s="231">
        <v>38.653878419487924</v>
      </c>
      <c r="L136" s="231">
        <v>38.546331670690073</v>
      </c>
      <c r="M136" s="232">
        <v>77.200210090178018</v>
      </c>
      <c r="N136" s="232"/>
      <c r="O136" s="231">
        <v>33.685224967519169</v>
      </c>
      <c r="P136" s="232">
        <v>33.685224967519169</v>
      </c>
      <c r="Q136" s="233">
        <v>24.108931511537225</v>
      </c>
      <c r="R136" s="231">
        <v>43.633592354439521</v>
      </c>
      <c r="S136" s="232">
        <v>43.633592354439521</v>
      </c>
      <c r="T136" s="58">
        <v>18.612145777403864</v>
      </c>
    </row>
    <row r="137" spans="2:20" ht="22.5" x14ac:dyDescent="0.25">
      <c r="B137" s="42" t="s">
        <v>408</v>
      </c>
      <c r="C137" s="230">
        <v>48.44564618398109</v>
      </c>
      <c r="D137" s="231">
        <v>21.825346470323957</v>
      </c>
      <c r="E137" s="232">
        <v>70.270992654305033</v>
      </c>
      <c r="F137" s="232"/>
      <c r="G137" s="231">
        <v>4.1303676389353399</v>
      </c>
      <c r="H137" s="231">
        <v>14.452683692661729</v>
      </c>
      <c r="I137" s="232">
        <v>18.583051331597069</v>
      </c>
      <c r="J137" s="232"/>
      <c r="K137" s="231">
        <v>52.576013822916423</v>
      </c>
      <c r="L137" s="231">
        <v>36.278030162985687</v>
      </c>
      <c r="M137" s="232">
        <v>88.854043985902109</v>
      </c>
      <c r="N137" s="232"/>
      <c r="O137" s="231">
        <v>18.583051331597069</v>
      </c>
      <c r="P137" s="232">
        <v>18.583051331597069</v>
      </c>
      <c r="Q137" s="233">
        <v>19.994104221222425</v>
      </c>
      <c r="R137" s="231">
        <v>20.914131195362952</v>
      </c>
      <c r="S137" s="232">
        <v>20.914131195362952</v>
      </c>
      <c r="T137" s="58">
        <v>17.765570159312084</v>
      </c>
    </row>
    <row r="138" spans="2:20" x14ac:dyDescent="0.25">
      <c r="B138" s="36" t="s">
        <v>211</v>
      </c>
      <c r="C138" s="234"/>
      <c r="D138" s="234"/>
      <c r="E138" s="234"/>
      <c r="F138" s="234"/>
      <c r="G138" s="235"/>
      <c r="H138" s="235"/>
      <c r="I138" s="235"/>
      <c r="J138" s="235"/>
      <c r="K138" s="235"/>
      <c r="L138" s="235"/>
      <c r="M138" s="235"/>
      <c r="N138" s="235"/>
      <c r="O138" s="235"/>
      <c r="P138" s="235"/>
      <c r="Q138" s="235"/>
      <c r="R138" s="235"/>
      <c r="S138" s="235"/>
      <c r="T138" s="55"/>
    </row>
    <row r="139" spans="2:20" ht="22.5" x14ac:dyDescent="0.25">
      <c r="B139" s="26" t="s">
        <v>212</v>
      </c>
      <c r="C139" s="230">
        <v>25.16921606584507</v>
      </c>
      <c r="D139" s="231">
        <v>22.175087968119371</v>
      </c>
      <c r="E139" s="232">
        <v>47.344304033964448</v>
      </c>
      <c r="F139" s="232"/>
      <c r="G139" s="231">
        <v>29.606307537324145</v>
      </c>
      <c r="H139" s="231">
        <v>9.7139598247926706</v>
      </c>
      <c r="I139" s="232">
        <v>39.320267362116837</v>
      </c>
      <c r="J139" s="232"/>
      <c r="K139" s="231">
        <v>54.775523603169219</v>
      </c>
      <c r="L139" s="231">
        <v>31.889047792912056</v>
      </c>
      <c r="M139" s="232">
        <v>86.664571396081243</v>
      </c>
      <c r="N139" s="232"/>
      <c r="O139" s="231">
        <v>39.320267362116837</v>
      </c>
      <c r="P139" s="232">
        <v>39.320267362116837</v>
      </c>
      <c r="Q139" s="233">
        <v>180.43625097949536</v>
      </c>
      <c r="R139" s="231">
        <v>45.370636153512187</v>
      </c>
      <c r="S139" s="232">
        <v>45.370636153512187</v>
      </c>
      <c r="T139" s="58">
        <v>156.37430355453716</v>
      </c>
    </row>
    <row r="140" spans="2:20" x14ac:dyDescent="0.25">
      <c r="B140" s="26" t="s">
        <v>213</v>
      </c>
      <c r="C140" s="230">
        <v>41.804290881291422</v>
      </c>
      <c r="D140" s="231">
        <v>18.556353631558057</v>
      </c>
      <c r="E140" s="232">
        <v>60.360644512849497</v>
      </c>
      <c r="F140" s="232"/>
      <c r="G140" s="231">
        <v>9.8293089147067079</v>
      </c>
      <c r="H140" s="231">
        <v>17.296738796414328</v>
      </c>
      <c r="I140" s="232">
        <v>27.126047711121036</v>
      </c>
      <c r="J140" s="232"/>
      <c r="K140" s="231">
        <v>51.633599795998151</v>
      </c>
      <c r="L140" s="231">
        <v>35.853092427972392</v>
      </c>
      <c r="M140" s="232">
        <v>87.486692223970536</v>
      </c>
      <c r="N140" s="232"/>
      <c r="O140" s="231">
        <v>27.126047711121036</v>
      </c>
      <c r="P140" s="232">
        <v>27.126047711121036</v>
      </c>
      <c r="Q140" s="233">
        <v>64.536367419181275</v>
      </c>
      <c r="R140" s="231">
        <v>31.005913038381802</v>
      </c>
      <c r="S140" s="232">
        <v>31.005913038381802</v>
      </c>
      <c r="T140" s="58">
        <v>56.460733136549919</v>
      </c>
    </row>
    <row r="141" spans="2:20" x14ac:dyDescent="0.25">
      <c r="B141" s="26" t="s">
        <v>214</v>
      </c>
      <c r="C141" s="230">
        <v>36.640749906452669</v>
      </c>
      <c r="D141" s="231">
        <v>46.412085230321374</v>
      </c>
      <c r="E141" s="232">
        <v>83.05283513677405</v>
      </c>
      <c r="F141" s="232"/>
      <c r="G141" s="231">
        <v>16.947164863225957</v>
      </c>
      <c r="H141" s="231">
        <v>0</v>
      </c>
      <c r="I141" s="232">
        <v>16.947164863225957</v>
      </c>
      <c r="J141" s="232"/>
      <c r="K141" s="231">
        <v>53.587914769678626</v>
      </c>
      <c r="L141" s="231">
        <v>46.412085230321374</v>
      </c>
      <c r="M141" s="232">
        <v>100</v>
      </c>
      <c r="N141" s="232"/>
      <c r="O141" s="231">
        <v>16.947164863225957</v>
      </c>
      <c r="P141" s="232">
        <v>16.947164863225957</v>
      </c>
      <c r="Q141" s="233">
        <v>6.9054287720067222</v>
      </c>
      <c r="R141" s="231">
        <v>16.947164863225957</v>
      </c>
      <c r="S141" s="232">
        <v>16.947164863225957</v>
      </c>
      <c r="T141" s="58">
        <v>6.9054287720067222</v>
      </c>
    </row>
    <row r="142" spans="2:20" x14ac:dyDescent="0.25">
      <c r="B142" s="26" t="s">
        <v>215</v>
      </c>
      <c r="C142" s="230">
        <v>11.307504885275179</v>
      </c>
      <c r="D142" s="231">
        <v>0</v>
      </c>
      <c r="E142" s="232">
        <v>11.307504885275179</v>
      </c>
      <c r="F142" s="232"/>
      <c r="G142" s="231">
        <v>0</v>
      </c>
      <c r="H142" s="231">
        <v>88.692495114724821</v>
      </c>
      <c r="I142" s="232">
        <v>88.692495114724821</v>
      </c>
      <c r="J142" s="232"/>
      <c r="K142" s="231">
        <v>11.307504885275179</v>
      </c>
      <c r="L142" s="231">
        <v>88.692495114724821</v>
      </c>
      <c r="M142" s="232">
        <v>100</v>
      </c>
      <c r="N142" s="232"/>
      <c r="O142" s="231">
        <v>88.692495114724821</v>
      </c>
      <c r="P142" s="232">
        <v>88.692495114724821</v>
      </c>
      <c r="Q142" s="233">
        <v>0.95277535808658753</v>
      </c>
      <c r="R142" s="231">
        <v>88.692495114724821</v>
      </c>
      <c r="S142" s="232">
        <v>88.692495114724821</v>
      </c>
      <c r="T142" s="58">
        <v>0.95277535808658753</v>
      </c>
    </row>
    <row r="143" spans="2:20" ht="22.5" x14ac:dyDescent="0.25">
      <c r="B143" s="26" t="s">
        <v>216</v>
      </c>
      <c r="C143" s="230">
        <v>0</v>
      </c>
      <c r="D143" s="231">
        <v>15.992458853152579</v>
      </c>
      <c r="E143" s="232">
        <v>15.992458853152579</v>
      </c>
      <c r="F143" s="232"/>
      <c r="G143" s="231">
        <v>20.211173695129769</v>
      </c>
      <c r="H143" s="231">
        <v>44.640780987560682</v>
      </c>
      <c r="I143" s="232">
        <v>64.851954682690462</v>
      </c>
      <c r="J143" s="232"/>
      <c r="K143" s="231">
        <v>20.211173695129769</v>
      </c>
      <c r="L143" s="231">
        <v>60.633239840713259</v>
      </c>
      <c r="M143" s="232">
        <v>80.844413535843032</v>
      </c>
      <c r="N143" s="232"/>
      <c r="O143" s="231">
        <v>64.851954682690462</v>
      </c>
      <c r="P143" s="232">
        <v>64.851954682690462</v>
      </c>
      <c r="Q143" s="233">
        <v>1.1742447079745353</v>
      </c>
      <c r="R143" s="231">
        <v>80.218226400934697</v>
      </c>
      <c r="S143" s="232">
        <v>80.218226400934697</v>
      </c>
      <c r="T143" s="58">
        <v>0.94931124763768571</v>
      </c>
    </row>
    <row r="144" spans="2:20" ht="22.5" x14ac:dyDescent="0.25">
      <c r="B144" s="26" t="s">
        <v>217</v>
      </c>
      <c r="C144" s="230">
        <v>43.744793585932968</v>
      </c>
      <c r="D144" s="231">
        <v>34.077590267637639</v>
      </c>
      <c r="E144" s="232">
        <v>77.822383853570614</v>
      </c>
      <c r="F144" s="232"/>
      <c r="G144" s="231">
        <v>0</v>
      </c>
      <c r="H144" s="231">
        <v>13.021284941605067</v>
      </c>
      <c r="I144" s="232">
        <v>13.021284941605067</v>
      </c>
      <c r="J144" s="232"/>
      <c r="K144" s="231">
        <v>43.744793585932968</v>
      </c>
      <c r="L144" s="231">
        <v>47.098875209242713</v>
      </c>
      <c r="M144" s="232">
        <v>90.843668795175674</v>
      </c>
      <c r="N144" s="232"/>
      <c r="O144" s="231">
        <v>13.021284941605067</v>
      </c>
      <c r="P144" s="232">
        <v>13.021284941605067</v>
      </c>
      <c r="Q144" s="233">
        <v>10.071277043789671</v>
      </c>
      <c r="R144" s="231">
        <v>14.333728606848792</v>
      </c>
      <c r="S144" s="232">
        <v>14.333728606848792</v>
      </c>
      <c r="T144" s="58">
        <v>9.1491175611048501</v>
      </c>
    </row>
    <row r="145" spans="2:20" x14ac:dyDescent="0.25">
      <c r="B145" s="26" t="s">
        <v>218</v>
      </c>
      <c r="C145" s="230">
        <v>14.202345203751602</v>
      </c>
      <c r="D145" s="231">
        <v>30.400363802691619</v>
      </c>
      <c r="E145" s="232">
        <v>44.60270900644322</v>
      </c>
      <c r="F145" s="232"/>
      <c r="G145" s="231">
        <v>2.9672913180320992</v>
      </c>
      <c r="H145" s="231">
        <v>8.5580900317405622</v>
      </c>
      <c r="I145" s="232">
        <v>11.525381349772662</v>
      </c>
      <c r="J145" s="232"/>
      <c r="K145" s="231">
        <v>17.169636521783701</v>
      </c>
      <c r="L145" s="231">
        <v>38.958453834432184</v>
      </c>
      <c r="M145" s="232">
        <v>56.128090356215893</v>
      </c>
      <c r="N145" s="232"/>
      <c r="O145" s="231">
        <v>11.525381349772662</v>
      </c>
      <c r="P145" s="232">
        <v>11.525381349772662</v>
      </c>
      <c r="Q145" s="233">
        <v>9.2510934324009337</v>
      </c>
      <c r="R145" s="231">
        <v>20.534069975705648</v>
      </c>
      <c r="S145" s="232">
        <v>20.534069975705648</v>
      </c>
      <c r="T145" s="58">
        <v>5.1924620806759485</v>
      </c>
    </row>
    <row r="146" spans="2:20" x14ac:dyDescent="0.25">
      <c r="B146" s="26" t="s">
        <v>219</v>
      </c>
      <c r="C146" s="230">
        <v>21.170996996676564</v>
      </c>
      <c r="D146" s="231">
        <v>25.733227690325933</v>
      </c>
      <c r="E146" s="232">
        <v>46.904224687002497</v>
      </c>
      <c r="F146" s="232"/>
      <c r="G146" s="231">
        <v>40.905276951448805</v>
      </c>
      <c r="H146" s="231">
        <v>7.8459362256626468</v>
      </c>
      <c r="I146" s="232">
        <v>48.751213177111445</v>
      </c>
      <c r="J146" s="232"/>
      <c r="K146" s="231">
        <v>62.076273948125362</v>
      </c>
      <c r="L146" s="231">
        <v>33.57916391598858</v>
      </c>
      <c r="M146" s="232">
        <v>95.655437864113935</v>
      </c>
      <c r="N146" s="232"/>
      <c r="O146" s="231">
        <v>48.751213177111445</v>
      </c>
      <c r="P146" s="232">
        <v>48.751213177111445</v>
      </c>
      <c r="Q146" s="233">
        <v>6.699442435925449</v>
      </c>
      <c r="R146" s="231">
        <v>50.96543831242127</v>
      </c>
      <c r="S146" s="232">
        <v>50.96543831242127</v>
      </c>
      <c r="T146" s="58">
        <v>6.4083809965387486</v>
      </c>
    </row>
    <row r="147" spans="2:20" ht="22.5" x14ac:dyDescent="0.25">
      <c r="B147" s="26" t="s">
        <v>220</v>
      </c>
      <c r="C147" s="230">
        <v>39.887363334863835</v>
      </c>
      <c r="D147" s="231">
        <v>22.568104496493827</v>
      </c>
      <c r="E147" s="232">
        <v>62.455467831357659</v>
      </c>
      <c r="F147" s="232"/>
      <c r="G147" s="231">
        <v>5.216209168544041</v>
      </c>
      <c r="H147" s="231">
        <v>18.252181834148168</v>
      </c>
      <c r="I147" s="232">
        <v>23.468391002692208</v>
      </c>
      <c r="J147" s="232"/>
      <c r="K147" s="231">
        <v>45.103572503407875</v>
      </c>
      <c r="L147" s="231">
        <v>40.820286330641991</v>
      </c>
      <c r="M147" s="232">
        <v>85.923858834049867</v>
      </c>
      <c r="N147" s="232"/>
      <c r="O147" s="231">
        <v>23.468391002692208</v>
      </c>
      <c r="P147" s="232">
        <v>23.468391002692208</v>
      </c>
      <c r="Q147" s="233">
        <v>15.83199568430809</v>
      </c>
      <c r="R147" s="231">
        <v>27.31300865807038</v>
      </c>
      <c r="S147" s="232">
        <v>27.31300865807038</v>
      </c>
      <c r="T147" s="58">
        <v>13.60346162239775</v>
      </c>
    </row>
    <row r="148" spans="2:20" x14ac:dyDescent="0.25">
      <c r="B148" s="26" t="s">
        <v>221</v>
      </c>
      <c r="C148" s="230">
        <v>80.999986353294474</v>
      </c>
      <c r="D148" s="231">
        <v>19.000013646705519</v>
      </c>
      <c r="E148" s="232">
        <v>100</v>
      </c>
      <c r="F148" s="232"/>
      <c r="G148" s="231">
        <v>0</v>
      </c>
      <c r="H148" s="231">
        <v>0</v>
      </c>
      <c r="I148" s="232">
        <v>0</v>
      </c>
      <c r="J148" s="232"/>
      <c r="K148" s="231">
        <v>80.999986353294474</v>
      </c>
      <c r="L148" s="231">
        <v>19.000013646705519</v>
      </c>
      <c r="M148" s="232">
        <v>100</v>
      </c>
      <c r="N148" s="232"/>
      <c r="O148" s="231">
        <v>0</v>
      </c>
      <c r="P148" s="232">
        <v>0</v>
      </c>
      <c r="Q148" s="233">
        <v>4.1621085369143298</v>
      </c>
      <c r="R148" s="231">
        <v>0</v>
      </c>
      <c r="S148" s="232">
        <v>0</v>
      </c>
      <c r="T148" s="58">
        <v>4.1621085369143298</v>
      </c>
    </row>
    <row r="149" spans="2:20" x14ac:dyDescent="0.25">
      <c r="B149" s="33" t="s">
        <v>222</v>
      </c>
      <c r="C149" s="29"/>
      <c r="D149" s="29"/>
      <c r="E149" s="29"/>
      <c r="F149" s="29"/>
      <c r="G149" s="29"/>
      <c r="H149" s="29"/>
      <c r="I149" s="29"/>
      <c r="J149" s="29"/>
      <c r="K149" s="29"/>
      <c r="L149" s="29"/>
      <c r="M149" s="29"/>
      <c r="N149" s="29"/>
      <c r="O149" s="29"/>
      <c r="P149" s="29"/>
      <c r="Q149" s="29"/>
      <c r="R149" s="29"/>
      <c r="S149" s="29"/>
      <c r="T149" s="30"/>
    </row>
    <row r="150" spans="2:20" x14ac:dyDescent="0.25">
      <c r="B150" s="41" t="s">
        <v>410</v>
      </c>
      <c r="C150" s="230">
        <v>69.365246665113375</v>
      </c>
      <c r="D150" s="231">
        <v>5.393657323855944</v>
      </c>
      <c r="E150" s="232">
        <v>74.758903988969365</v>
      </c>
      <c r="F150" s="232"/>
      <c r="G150" s="231">
        <v>17.66396227317243</v>
      </c>
      <c r="H150" s="231">
        <v>1.9300126056705913</v>
      </c>
      <c r="I150" s="232">
        <v>19.593974878843024</v>
      </c>
      <c r="J150" s="232"/>
      <c r="K150" s="231">
        <v>87.029208938285805</v>
      </c>
      <c r="L150" s="231">
        <v>7.3236699295265346</v>
      </c>
      <c r="M150" s="232">
        <v>94.35287886781235</v>
      </c>
      <c r="N150" s="232"/>
      <c r="O150" s="231">
        <v>19.593974878843024</v>
      </c>
      <c r="P150" s="232">
        <v>19.593974878843024</v>
      </c>
      <c r="Q150" s="233">
        <v>46.439954131839031</v>
      </c>
      <c r="R150" s="231">
        <v>20.766695318638899</v>
      </c>
      <c r="S150" s="232">
        <v>20.766695318638899</v>
      </c>
      <c r="T150" s="58">
        <v>43.817433668281708</v>
      </c>
    </row>
    <row r="151" spans="2:20" x14ac:dyDescent="0.25">
      <c r="B151" s="41" t="s">
        <v>411</v>
      </c>
      <c r="C151" s="230">
        <v>79.987698954316258</v>
      </c>
      <c r="D151" s="231">
        <v>0</v>
      </c>
      <c r="E151" s="232">
        <v>79.987698954316258</v>
      </c>
      <c r="F151" s="232"/>
      <c r="G151" s="231">
        <v>17.866025518278004</v>
      </c>
      <c r="H151" s="231">
        <v>0</v>
      </c>
      <c r="I151" s="232">
        <v>17.866025518278004</v>
      </c>
      <c r="J151" s="232"/>
      <c r="K151" s="231">
        <v>97.853724472594266</v>
      </c>
      <c r="L151" s="231">
        <v>0</v>
      </c>
      <c r="M151" s="232">
        <v>97.853724472594266</v>
      </c>
      <c r="N151" s="232"/>
      <c r="O151" s="231">
        <v>17.866025518278004</v>
      </c>
      <c r="P151" s="232">
        <v>17.866025518278004</v>
      </c>
      <c r="Q151" s="233">
        <v>27.241845489677189</v>
      </c>
      <c r="R151" s="231">
        <v>18.257890146308856</v>
      </c>
      <c r="S151" s="232">
        <v>18.257890146308856</v>
      </c>
      <c r="T151" s="58">
        <v>26.657160426718562</v>
      </c>
    </row>
    <row r="152" spans="2:20" x14ac:dyDescent="0.25">
      <c r="B152" s="41" t="s">
        <v>412</v>
      </c>
      <c r="C152" s="230">
        <v>54.292136632366656</v>
      </c>
      <c r="D152" s="231">
        <v>13.047181021396794</v>
      </c>
      <c r="E152" s="232">
        <v>67.339317653763445</v>
      </c>
      <c r="F152" s="232"/>
      <c r="G152" s="231">
        <v>17.37723737725117</v>
      </c>
      <c r="H152" s="231">
        <v>4.6686732819280738</v>
      </c>
      <c r="I152" s="232">
        <v>22.045910659179246</v>
      </c>
      <c r="J152" s="232"/>
      <c r="K152" s="231">
        <v>71.669374009617826</v>
      </c>
      <c r="L152" s="231">
        <v>17.715854303324871</v>
      </c>
      <c r="M152" s="232">
        <v>89.385228312942687</v>
      </c>
      <c r="N152" s="232"/>
      <c r="O152" s="231">
        <v>22.045910659179246</v>
      </c>
      <c r="P152" s="232">
        <v>22.045910659179246</v>
      </c>
      <c r="Q152" s="233">
        <v>19.198108642161841</v>
      </c>
      <c r="R152" s="231">
        <v>24.663930579217496</v>
      </c>
      <c r="S152" s="232">
        <v>24.663930579217496</v>
      </c>
      <c r="T152" s="58">
        <v>17.160273241563146</v>
      </c>
    </row>
    <row r="153" spans="2:20" x14ac:dyDescent="0.25">
      <c r="B153" s="41" t="s">
        <v>255</v>
      </c>
      <c r="C153" s="230">
        <v>45.987476275386022</v>
      </c>
      <c r="D153" s="231">
        <v>13.350803147865651</v>
      </c>
      <c r="E153" s="232">
        <v>59.33827942325167</v>
      </c>
      <c r="F153" s="232"/>
      <c r="G153" s="231">
        <v>22.785064826200902</v>
      </c>
      <c r="H153" s="231">
        <v>3.084525496896604</v>
      </c>
      <c r="I153" s="232">
        <v>25.869590323097515</v>
      </c>
      <c r="J153" s="232"/>
      <c r="K153" s="231">
        <v>68.772541101586924</v>
      </c>
      <c r="L153" s="231">
        <v>16.435328644762251</v>
      </c>
      <c r="M153" s="232">
        <v>85.207869746349218</v>
      </c>
      <c r="N153" s="232"/>
      <c r="O153" s="231">
        <v>25.869590323097515</v>
      </c>
      <c r="P153" s="232">
        <v>25.869590323097515</v>
      </c>
      <c r="Q153" s="233">
        <v>57.061520422849469</v>
      </c>
      <c r="R153" s="231">
        <v>30.360564581777869</v>
      </c>
      <c r="S153" s="232">
        <v>30.360564581777869</v>
      </c>
      <c r="T153" s="58">
        <v>48.620905997188011</v>
      </c>
    </row>
    <row r="154" spans="2:20" x14ac:dyDescent="0.25">
      <c r="B154" s="41" t="s">
        <v>256</v>
      </c>
      <c r="C154" s="230">
        <v>24.717620433637727</v>
      </c>
      <c r="D154" s="231">
        <v>20.053434606145657</v>
      </c>
      <c r="E154" s="232">
        <v>44.771055039783413</v>
      </c>
      <c r="F154" s="232"/>
      <c r="G154" s="231">
        <v>29.067839310647969</v>
      </c>
      <c r="H154" s="231">
        <v>9.8912230065339219</v>
      </c>
      <c r="I154" s="232">
        <v>38.959062317181889</v>
      </c>
      <c r="J154" s="232"/>
      <c r="K154" s="231">
        <v>53.785459744285696</v>
      </c>
      <c r="L154" s="231">
        <v>29.944657612679606</v>
      </c>
      <c r="M154" s="232">
        <v>83.730117356965323</v>
      </c>
      <c r="N154" s="232"/>
      <c r="O154" s="231">
        <v>38.959062317181889</v>
      </c>
      <c r="P154" s="232">
        <v>38.959062317181889</v>
      </c>
      <c r="Q154" s="233">
        <v>53.919624317421807</v>
      </c>
      <c r="R154" s="231">
        <v>46.529329645016894</v>
      </c>
      <c r="S154" s="232">
        <v>46.529329645016894</v>
      </c>
      <c r="T154" s="58">
        <v>45.146964719412075</v>
      </c>
    </row>
    <row r="155" spans="2:20" x14ac:dyDescent="0.25">
      <c r="B155" s="41" t="s">
        <v>257</v>
      </c>
      <c r="C155" s="230">
        <v>15.169455084934119</v>
      </c>
      <c r="D155" s="231">
        <v>12.749117262810348</v>
      </c>
      <c r="E155" s="232">
        <v>27.918572347744469</v>
      </c>
      <c r="F155" s="232"/>
      <c r="G155" s="231">
        <v>43.23417999794011</v>
      </c>
      <c r="H155" s="231">
        <v>15.531928093727975</v>
      </c>
      <c r="I155" s="232">
        <v>58.766108091668094</v>
      </c>
      <c r="J155" s="232"/>
      <c r="K155" s="231">
        <v>58.403635082874231</v>
      </c>
      <c r="L155" s="231">
        <v>28.281045356538321</v>
      </c>
      <c r="M155" s="232">
        <v>86.684680439412574</v>
      </c>
      <c r="N155" s="232"/>
      <c r="O155" s="231">
        <v>58.766108091668094</v>
      </c>
      <c r="P155" s="232">
        <v>58.766108091668094</v>
      </c>
      <c r="Q155" s="233">
        <v>50.281798687629895</v>
      </c>
      <c r="R155" s="231">
        <v>67.792956948998722</v>
      </c>
      <c r="S155" s="232">
        <v>67.792956948998722</v>
      </c>
      <c r="T155" s="58">
        <v>43.58661651156072</v>
      </c>
    </row>
    <row r="156" spans="2:20" x14ac:dyDescent="0.25">
      <c r="B156" s="41" t="s">
        <v>258</v>
      </c>
      <c r="C156" s="230">
        <v>22.381524708725404</v>
      </c>
      <c r="D156" s="231">
        <v>34.87530674774537</v>
      </c>
      <c r="E156" s="232">
        <v>57.256831456470778</v>
      </c>
      <c r="F156" s="232"/>
      <c r="G156" s="231">
        <v>14.392563402977617</v>
      </c>
      <c r="H156" s="231">
        <v>20.730007220857324</v>
      </c>
      <c r="I156" s="232">
        <v>35.122570623834946</v>
      </c>
      <c r="J156" s="232"/>
      <c r="K156" s="231">
        <v>36.774088111703023</v>
      </c>
      <c r="L156" s="231">
        <v>55.605313968602715</v>
      </c>
      <c r="M156" s="232">
        <v>92.379402080305752</v>
      </c>
      <c r="N156" s="232"/>
      <c r="O156" s="231">
        <v>35.122570623834946</v>
      </c>
      <c r="P156" s="232">
        <v>35.122570623834946</v>
      </c>
      <c r="Q156" s="233">
        <v>44.436296933737509</v>
      </c>
      <c r="R156" s="231">
        <v>38.019915514610901</v>
      </c>
      <c r="S156" s="232">
        <v>38.019915514610901</v>
      </c>
      <c r="T156" s="58">
        <v>41.049985414015943</v>
      </c>
    </row>
    <row r="157" spans="2:20" x14ac:dyDescent="0.25">
      <c r="B157" s="41" t="s">
        <v>259</v>
      </c>
      <c r="C157" s="230">
        <v>7.2667080744170187</v>
      </c>
      <c r="D157" s="231">
        <v>41.365220188315995</v>
      </c>
      <c r="E157" s="232">
        <v>48.63192826273302</v>
      </c>
      <c r="F157" s="232"/>
      <c r="G157" s="231">
        <v>0</v>
      </c>
      <c r="H157" s="231">
        <v>34.005746996157391</v>
      </c>
      <c r="I157" s="232">
        <v>34.005746996157391</v>
      </c>
      <c r="J157" s="232"/>
      <c r="K157" s="231">
        <v>7.2667080744170187</v>
      </c>
      <c r="L157" s="231">
        <v>75.370967184473372</v>
      </c>
      <c r="M157" s="232">
        <v>82.637675258890411</v>
      </c>
      <c r="N157" s="232"/>
      <c r="O157" s="231">
        <v>34.005746996157391</v>
      </c>
      <c r="P157" s="232">
        <v>34.005746996157391</v>
      </c>
      <c r="Q157" s="233">
        <v>30.318972013567357</v>
      </c>
      <c r="R157" s="231">
        <v>41.150415823803016</v>
      </c>
      <c r="S157" s="232">
        <v>41.150415823803016</v>
      </c>
      <c r="T157" s="58">
        <v>25.054893634405662</v>
      </c>
    </row>
    <row r="158" spans="2:20" x14ac:dyDescent="0.25">
      <c r="B158" s="220" t="s">
        <v>260</v>
      </c>
      <c r="C158" s="236">
        <v>1.6925709226388368</v>
      </c>
      <c r="D158" s="237">
        <v>70.19037764918869</v>
      </c>
      <c r="E158" s="238">
        <v>71.882948571827498</v>
      </c>
      <c r="F158" s="238"/>
      <c r="G158" s="237">
        <v>0</v>
      </c>
      <c r="H158" s="237">
        <v>1.4611071602259587</v>
      </c>
      <c r="I158" s="238">
        <v>1.4611071602259587</v>
      </c>
      <c r="J158" s="238"/>
      <c r="K158" s="237">
        <v>1.6925709226388368</v>
      </c>
      <c r="L158" s="237">
        <v>71.65148480941464</v>
      </c>
      <c r="M158" s="238">
        <v>73.344055732053462</v>
      </c>
      <c r="N158" s="238"/>
      <c r="O158" s="237">
        <v>1.4611071602259587</v>
      </c>
      <c r="P158" s="238">
        <v>1.4611071602259587</v>
      </c>
      <c r="Q158" s="239">
        <v>17.562817863037814</v>
      </c>
      <c r="R158" s="237">
        <v>1.9921275768602102</v>
      </c>
      <c r="S158" s="238">
        <v>1.9921275768602102</v>
      </c>
      <c r="T158" s="240">
        <v>12.881282921585496</v>
      </c>
    </row>
  </sheetData>
  <mergeCells count="41">
    <mergeCell ref="B2:P2"/>
    <mergeCell ref="B3:P3"/>
    <mergeCell ref="B7:U7"/>
    <mergeCell ref="B8:U8"/>
    <mergeCell ref="B9:B11"/>
    <mergeCell ref="C9:P9"/>
    <mergeCell ref="U9:U11"/>
    <mergeCell ref="C10:C11"/>
    <mergeCell ref="D10:L10"/>
    <mergeCell ref="M10:M11"/>
    <mergeCell ref="N10:P10"/>
    <mergeCell ref="Q10:Q11"/>
    <mergeCell ref="R10:R11"/>
    <mergeCell ref="S10:S11"/>
    <mergeCell ref="T10:T11"/>
    <mergeCell ref="B4:P4"/>
    <mergeCell ref="B43:F43"/>
    <mergeCell ref="B44:F44"/>
    <mergeCell ref="B45:B46"/>
    <mergeCell ref="C45:E45"/>
    <mergeCell ref="F45:F46"/>
    <mergeCell ref="B93:T93"/>
    <mergeCell ref="B94:T94"/>
    <mergeCell ref="B95:B96"/>
    <mergeCell ref="C95:E95"/>
    <mergeCell ref="G95:I95"/>
    <mergeCell ref="K95:M95"/>
    <mergeCell ref="O95:P95"/>
    <mergeCell ref="Q95:Q96"/>
    <mergeCell ref="R95:S95"/>
    <mergeCell ref="T95:T96"/>
    <mergeCell ref="B127:T127"/>
    <mergeCell ref="B128:T128"/>
    <mergeCell ref="B129:B130"/>
    <mergeCell ref="C129:E129"/>
    <mergeCell ref="G129:I129"/>
    <mergeCell ref="K129:M129"/>
    <mergeCell ref="O129:P129"/>
    <mergeCell ref="Q129:Q130"/>
    <mergeCell ref="R129:S129"/>
    <mergeCell ref="T129:T1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2:L67"/>
  <sheetViews>
    <sheetView topLeftCell="A41" zoomScale="70" zoomScaleNormal="70" workbookViewId="0">
      <selection activeCell="J51" sqref="J51"/>
    </sheetView>
  </sheetViews>
  <sheetFormatPr defaultRowHeight="15.75" x14ac:dyDescent="0.25"/>
  <cols>
    <col min="4" max="4" width="48.25" bestFit="1" customWidth="1"/>
    <col min="5" max="5" width="10.25" customWidth="1"/>
    <col min="6" max="6" width="12.25" customWidth="1"/>
    <col min="7" max="7" width="34.25" customWidth="1"/>
  </cols>
  <sheetData>
    <row r="2" spans="3:12" x14ac:dyDescent="0.25">
      <c r="C2" s="700" t="s">
        <v>452</v>
      </c>
      <c r="D2" s="700"/>
      <c r="E2" s="700"/>
      <c r="F2" s="700"/>
      <c r="G2" s="700"/>
      <c r="H2" s="700"/>
      <c r="I2" s="700"/>
      <c r="J2" s="700"/>
      <c r="K2" s="700"/>
      <c r="L2" s="700"/>
    </row>
    <row r="3" spans="3:12" x14ac:dyDescent="0.25">
      <c r="C3" s="700"/>
      <c r="D3" s="700"/>
      <c r="E3" s="700"/>
      <c r="F3" s="700"/>
      <c r="G3" s="700"/>
      <c r="H3" s="700"/>
      <c r="I3" s="700"/>
      <c r="J3" s="700"/>
      <c r="K3" s="700"/>
      <c r="L3" s="700"/>
    </row>
    <row r="4" spans="3:12" x14ac:dyDescent="0.25">
      <c r="C4" s="701" t="s">
        <v>87</v>
      </c>
      <c r="D4" s="701"/>
      <c r="E4" s="701"/>
      <c r="F4" s="701"/>
      <c r="G4" s="701"/>
      <c r="H4" s="701"/>
      <c r="I4" s="701"/>
      <c r="J4" s="701"/>
      <c r="K4" s="701"/>
      <c r="L4" s="701"/>
    </row>
    <row r="5" spans="3:12" x14ac:dyDescent="0.25">
      <c r="C5" s="702"/>
      <c r="D5" s="702"/>
      <c r="E5" s="702"/>
      <c r="F5" s="702"/>
      <c r="G5" s="702"/>
      <c r="H5" s="702"/>
      <c r="I5" s="702"/>
      <c r="J5" s="702"/>
      <c r="K5" s="702"/>
      <c r="L5" s="702"/>
    </row>
    <row r="6" spans="3:12" x14ac:dyDescent="0.25">
      <c r="C6" s="702"/>
      <c r="D6" s="702"/>
      <c r="E6" s="702"/>
      <c r="F6" s="702"/>
      <c r="G6" s="702"/>
      <c r="H6" s="702"/>
      <c r="I6" s="702"/>
      <c r="J6" s="702"/>
      <c r="K6" s="702"/>
      <c r="L6" s="702"/>
    </row>
    <row r="9" spans="3:12" x14ac:dyDescent="0.25">
      <c r="C9" s="67" t="s">
        <v>453</v>
      </c>
      <c r="D9" s="67"/>
      <c r="E9" s="67"/>
      <c r="F9" s="67"/>
      <c r="G9" s="67"/>
    </row>
    <row r="11" spans="3:12" x14ac:dyDescent="0.25">
      <c r="C11" s="520" t="s">
        <v>101</v>
      </c>
      <c r="D11" s="521"/>
      <c r="E11" s="521"/>
      <c r="F11" s="703"/>
    </row>
    <row r="12" spans="3:12" x14ac:dyDescent="0.25">
      <c r="C12" s="520" t="s">
        <v>102</v>
      </c>
      <c r="D12" s="521"/>
      <c r="E12" s="521"/>
      <c r="F12" s="703"/>
    </row>
    <row r="13" spans="3:12" x14ac:dyDescent="0.25">
      <c r="C13" s="528" t="s">
        <v>103</v>
      </c>
      <c r="D13" s="528"/>
      <c r="E13" s="320" t="s">
        <v>36</v>
      </c>
      <c r="F13" s="321" t="s">
        <v>104</v>
      </c>
      <c r="G13" s="83"/>
    </row>
    <row r="14" spans="3:12" ht="47.25" x14ac:dyDescent="0.25">
      <c r="C14" s="5">
        <v>1</v>
      </c>
      <c r="D14" s="14" t="s">
        <v>105</v>
      </c>
      <c r="E14" s="322">
        <v>1</v>
      </c>
      <c r="F14" s="322"/>
      <c r="G14" s="323"/>
    </row>
    <row r="15" spans="3:12" ht="47.25" x14ac:dyDescent="0.25">
      <c r="C15" s="5">
        <v>2</v>
      </c>
      <c r="D15" s="14" t="s">
        <v>106</v>
      </c>
      <c r="E15" s="322">
        <v>1</v>
      </c>
      <c r="F15" s="322"/>
      <c r="G15" s="323"/>
    </row>
    <row r="16" spans="3:12" ht="34.5" customHeight="1" x14ac:dyDescent="0.25">
      <c r="C16" s="5">
        <v>3</v>
      </c>
      <c r="D16" s="14" t="s">
        <v>107</v>
      </c>
      <c r="E16" s="322">
        <v>1</v>
      </c>
      <c r="F16" s="322">
        <v>0</v>
      </c>
      <c r="G16" s="324" t="s">
        <v>593</v>
      </c>
    </row>
    <row r="17" spans="3:7" ht="31.5" x14ac:dyDescent="0.25">
      <c r="C17" s="5">
        <v>4</v>
      </c>
      <c r="D17" s="14" t="s">
        <v>108</v>
      </c>
      <c r="E17" s="322">
        <v>1</v>
      </c>
      <c r="F17" s="322"/>
      <c r="G17" s="323"/>
    </row>
    <row r="18" spans="3:7" ht="31.5" x14ac:dyDescent="0.25">
      <c r="C18" s="5">
        <v>5</v>
      </c>
      <c r="D18" s="14" t="s">
        <v>109</v>
      </c>
      <c r="E18" s="322"/>
      <c r="F18" s="322">
        <v>0</v>
      </c>
      <c r="G18" s="323"/>
    </row>
    <row r="19" spans="3:7" ht="31.5" x14ac:dyDescent="0.25">
      <c r="C19" s="5">
        <v>6</v>
      </c>
      <c r="D19" s="14" t="s">
        <v>110</v>
      </c>
      <c r="E19" s="322">
        <v>1</v>
      </c>
      <c r="F19" s="325"/>
      <c r="G19" s="323"/>
    </row>
    <row r="20" spans="3:7" x14ac:dyDescent="0.25">
      <c r="C20" s="522" t="s">
        <v>111</v>
      </c>
      <c r="D20" s="523"/>
      <c r="E20" s="326"/>
      <c r="F20" s="326"/>
      <c r="G20" s="323"/>
    </row>
    <row r="21" spans="3:7" ht="63" x14ac:dyDescent="0.25">
      <c r="C21" s="5">
        <v>7</v>
      </c>
      <c r="D21" s="14" t="s">
        <v>112</v>
      </c>
      <c r="E21" s="322">
        <v>1</v>
      </c>
      <c r="F21" s="322">
        <v>0</v>
      </c>
      <c r="G21" s="324" t="s">
        <v>594</v>
      </c>
    </row>
    <row r="22" spans="3:7" x14ac:dyDescent="0.25">
      <c r="C22" s="5">
        <v>8</v>
      </c>
      <c r="D22" s="14" t="s">
        <v>113</v>
      </c>
      <c r="E22" s="322">
        <v>1</v>
      </c>
      <c r="F22" s="325"/>
      <c r="G22" s="323"/>
    </row>
    <row r="23" spans="3:7" x14ac:dyDescent="0.25">
      <c r="C23" s="5">
        <v>9</v>
      </c>
      <c r="D23" s="14" t="s">
        <v>114</v>
      </c>
      <c r="E23" s="322"/>
      <c r="F23" s="322">
        <v>0</v>
      </c>
      <c r="G23" s="323"/>
    </row>
    <row r="24" spans="3:7" ht="31.5" x14ac:dyDescent="0.25">
      <c r="C24" s="5">
        <v>10</v>
      </c>
      <c r="D24" s="14" t="s">
        <v>115</v>
      </c>
      <c r="E24" s="322">
        <v>1</v>
      </c>
      <c r="F24" s="322"/>
      <c r="G24" s="323"/>
    </row>
    <row r="25" spans="3:7" ht="31.5" x14ac:dyDescent="0.25">
      <c r="C25" s="5">
        <v>11</v>
      </c>
      <c r="D25" s="14" t="s">
        <v>116</v>
      </c>
      <c r="E25" s="322"/>
      <c r="F25" s="322">
        <v>0</v>
      </c>
      <c r="G25" s="323"/>
    </row>
    <row r="26" spans="3:7" ht="47.25" x14ac:dyDescent="0.25">
      <c r="C26" s="5">
        <v>12</v>
      </c>
      <c r="D26" s="14" t="s">
        <v>117</v>
      </c>
      <c r="E26" s="322"/>
      <c r="F26" s="322">
        <v>0</v>
      </c>
      <c r="G26" s="323"/>
    </row>
    <row r="27" spans="3:7" x14ac:dyDescent="0.25">
      <c r="C27" s="520" t="s">
        <v>118</v>
      </c>
      <c r="D27" s="521"/>
      <c r="E27" s="322"/>
      <c r="F27" s="322"/>
      <c r="G27" s="323"/>
    </row>
    <row r="28" spans="3:7" x14ac:dyDescent="0.25">
      <c r="C28" s="524" t="s">
        <v>103</v>
      </c>
      <c r="D28" s="524"/>
      <c r="E28" s="326"/>
      <c r="F28" s="326"/>
      <c r="G28" s="323"/>
    </row>
    <row r="29" spans="3:7" x14ac:dyDescent="0.25">
      <c r="C29" s="5">
        <v>13</v>
      </c>
      <c r="D29" s="16" t="s">
        <v>119</v>
      </c>
      <c r="E29" s="322">
        <v>1</v>
      </c>
      <c r="F29" s="322"/>
      <c r="G29" s="323"/>
    </row>
    <row r="30" spans="3:7" ht="47.25" x14ac:dyDescent="0.25">
      <c r="C30" s="5">
        <v>14</v>
      </c>
      <c r="D30" s="14" t="s">
        <v>120</v>
      </c>
      <c r="E30" s="322">
        <v>1</v>
      </c>
      <c r="F30" s="322">
        <v>0</v>
      </c>
      <c r="G30" s="324" t="s">
        <v>595</v>
      </c>
    </row>
    <row r="31" spans="3:7" ht="31.5" x14ac:dyDescent="0.25">
      <c r="C31" s="5">
        <v>15</v>
      </c>
      <c r="D31" s="14" t="s">
        <v>121</v>
      </c>
      <c r="E31" s="322">
        <v>1</v>
      </c>
      <c r="F31" s="322">
        <v>0</v>
      </c>
      <c r="G31" s="324" t="s">
        <v>595</v>
      </c>
    </row>
    <row r="32" spans="3:7" ht="31.5" x14ac:dyDescent="0.25">
      <c r="C32" s="5">
        <v>16</v>
      </c>
      <c r="D32" s="14" t="s">
        <v>122</v>
      </c>
      <c r="E32" s="327"/>
      <c r="F32" s="322">
        <v>0</v>
      </c>
      <c r="G32" s="323"/>
    </row>
    <row r="33" spans="3:7" ht="47.25" x14ac:dyDescent="0.25">
      <c r="C33" s="5">
        <v>17</v>
      </c>
      <c r="D33" s="14" t="s">
        <v>123</v>
      </c>
      <c r="E33" s="322">
        <v>1</v>
      </c>
      <c r="F33" s="325"/>
      <c r="G33" s="323"/>
    </row>
    <row r="34" spans="3:7" ht="31.5" x14ac:dyDescent="0.25">
      <c r="C34" s="5">
        <v>18</v>
      </c>
      <c r="D34" s="151" t="s">
        <v>124</v>
      </c>
      <c r="E34" s="322">
        <v>1</v>
      </c>
      <c r="F34" s="328">
        <v>0</v>
      </c>
      <c r="G34" s="324" t="s">
        <v>596</v>
      </c>
    </row>
    <row r="35" spans="3:7" x14ac:dyDescent="0.25">
      <c r="C35" s="526" t="s">
        <v>111</v>
      </c>
      <c r="D35" s="527"/>
      <c r="E35" s="326"/>
      <c r="F35" s="326"/>
      <c r="G35" s="323"/>
    </row>
    <row r="36" spans="3:7" ht="78.75" x14ac:dyDescent="0.25">
      <c r="C36" s="5">
        <v>19</v>
      </c>
      <c r="D36" s="14" t="s">
        <v>125</v>
      </c>
      <c r="E36" s="322"/>
      <c r="F36" s="329">
        <v>0</v>
      </c>
      <c r="G36" s="323"/>
    </row>
    <row r="37" spans="3:7" ht="94.5" x14ac:dyDescent="0.25">
      <c r="C37" s="5">
        <v>20</v>
      </c>
      <c r="D37" s="14" t="s">
        <v>126</v>
      </c>
      <c r="E37" s="322">
        <v>1</v>
      </c>
      <c r="F37" s="322"/>
      <c r="G37" s="323"/>
    </row>
    <row r="38" spans="3:7" ht="47.25" x14ac:dyDescent="0.25">
      <c r="C38" s="5">
        <v>21</v>
      </c>
      <c r="D38" s="14" t="s">
        <v>127</v>
      </c>
      <c r="E38" s="322">
        <v>1</v>
      </c>
      <c r="F38" s="322"/>
      <c r="G38" s="323"/>
    </row>
    <row r="39" spans="3:7" x14ac:dyDescent="0.25">
      <c r="C39" s="520" t="s">
        <v>128</v>
      </c>
      <c r="D39" s="521"/>
      <c r="E39" s="322"/>
      <c r="F39" s="322"/>
      <c r="G39" s="330"/>
    </row>
    <row r="40" spans="3:7" x14ac:dyDescent="0.25">
      <c r="C40" s="524" t="s">
        <v>103</v>
      </c>
      <c r="D40" s="524"/>
      <c r="E40" s="326"/>
      <c r="F40" s="326"/>
      <c r="G40" s="323"/>
    </row>
    <row r="41" spans="3:7" ht="31.5" x14ac:dyDescent="0.25">
      <c r="C41" s="5">
        <v>22</v>
      </c>
      <c r="D41" s="6" t="s">
        <v>129</v>
      </c>
      <c r="E41" s="328">
        <v>1</v>
      </c>
      <c r="F41" s="325"/>
      <c r="G41" s="323"/>
    </row>
    <row r="42" spans="3:7" ht="31.5" x14ac:dyDescent="0.25">
      <c r="C42" s="5">
        <v>23</v>
      </c>
      <c r="D42" s="14" t="s">
        <v>130</v>
      </c>
      <c r="E42" s="322">
        <v>1</v>
      </c>
      <c r="F42" s="322"/>
      <c r="G42" s="323"/>
    </row>
    <row r="43" spans="3:7" ht="31.5" x14ac:dyDescent="0.25">
      <c r="C43" s="5">
        <v>24</v>
      </c>
      <c r="D43" s="14" t="s">
        <v>131</v>
      </c>
      <c r="E43" s="322">
        <v>1</v>
      </c>
      <c r="F43" s="322"/>
      <c r="G43" s="323"/>
    </row>
    <row r="44" spans="3:7" x14ac:dyDescent="0.25">
      <c r="C44" s="5">
        <v>25</v>
      </c>
      <c r="D44" s="14" t="s">
        <v>132</v>
      </c>
      <c r="E44" s="322">
        <v>1</v>
      </c>
      <c r="F44" s="322"/>
      <c r="G44" s="323"/>
    </row>
    <row r="45" spans="3:7" x14ac:dyDescent="0.25">
      <c r="C45" s="5">
        <v>26</v>
      </c>
      <c r="D45" s="14" t="s">
        <v>133</v>
      </c>
      <c r="E45" s="322">
        <v>1</v>
      </c>
      <c r="F45" s="331"/>
      <c r="G45" s="323"/>
    </row>
    <row r="46" spans="3:7" ht="31.5" x14ac:dyDescent="0.25">
      <c r="C46" s="5">
        <v>27</v>
      </c>
      <c r="D46" s="14" t="s">
        <v>134</v>
      </c>
      <c r="E46" s="322">
        <v>1</v>
      </c>
      <c r="F46" s="331"/>
      <c r="G46" s="323"/>
    </row>
    <row r="47" spans="3:7" ht="31.5" x14ac:dyDescent="0.25">
      <c r="C47" s="5">
        <v>28</v>
      </c>
      <c r="D47" s="14" t="s">
        <v>135</v>
      </c>
      <c r="E47" s="322">
        <v>1</v>
      </c>
      <c r="F47" s="331"/>
      <c r="G47" s="323"/>
    </row>
    <row r="48" spans="3:7" ht="31.5" x14ac:dyDescent="0.25">
      <c r="C48" s="5">
        <v>29</v>
      </c>
      <c r="D48" s="14" t="s">
        <v>136</v>
      </c>
      <c r="E48" s="322">
        <v>1</v>
      </c>
      <c r="F48" s="331"/>
      <c r="G48" s="323"/>
    </row>
    <row r="49" spans="3:7" x14ac:dyDescent="0.25">
      <c r="C49" s="525" t="s">
        <v>111</v>
      </c>
      <c r="D49" s="525"/>
      <c r="E49" s="326"/>
      <c r="F49" s="326"/>
      <c r="G49" s="323"/>
    </row>
    <row r="50" spans="3:7" ht="31.5" x14ac:dyDescent="0.25">
      <c r="C50" s="5">
        <v>30</v>
      </c>
      <c r="D50" s="14" t="s">
        <v>137</v>
      </c>
      <c r="E50" s="322">
        <v>1</v>
      </c>
      <c r="F50" s="322">
        <v>0</v>
      </c>
      <c r="G50" s="324" t="s">
        <v>597</v>
      </c>
    </row>
    <row r="51" spans="3:7" ht="20.25" customHeight="1" x14ac:dyDescent="0.25">
      <c r="C51" s="5">
        <v>31</v>
      </c>
      <c r="D51" s="14" t="s">
        <v>138</v>
      </c>
      <c r="E51" s="322">
        <v>1</v>
      </c>
      <c r="F51" s="331"/>
      <c r="G51" s="323"/>
    </row>
    <row r="52" spans="3:7" x14ac:dyDescent="0.25">
      <c r="C52" s="520" t="s">
        <v>139</v>
      </c>
      <c r="D52" s="521"/>
      <c r="E52" s="322"/>
      <c r="F52" s="322"/>
      <c r="G52" s="323"/>
    </row>
    <row r="53" spans="3:7" x14ac:dyDescent="0.25">
      <c r="C53" s="524" t="s">
        <v>103</v>
      </c>
      <c r="D53" s="522"/>
      <c r="E53" s="326"/>
      <c r="F53" s="326"/>
      <c r="G53" s="323"/>
    </row>
    <row r="54" spans="3:7" ht="47.25" x14ac:dyDescent="0.25">
      <c r="C54" s="5">
        <v>32</v>
      </c>
      <c r="D54" s="14" t="s">
        <v>140</v>
      </c>
      <c r="E54" s="322">
        <v>1</v>
      </c>
      <c r="F54" s="322">
        <v>0</v>
      </c>
      <c r="G54" s="324" t="s">
        <v>877</v>
      </c>
    </row>
    <row r="55" spans="3:7" ht="31.5" x14ac:dyDescent="0.25">
      <c r="C55" s="5">
        <v>33</v>
      </c>
      <c r="D55" s="14" t="s">
        <v>141</v>
      </c>
      <c r="E55" s="322">
        <v>1</v>
      </c>
      <c r="F55" s="331"/>
      <c r="G55" s="502"/>
    </row>
    <row r="56" spans="3:7" ht="31.5" x14ac:dyDescent="0.25">
      <c r="C56" s="5">
        <v>34</v>
      </c>
      <c r="D56" s="14" t="s">
        <v>142</v>
      </c>
      <c r="E56" s="322">
        <v>1</v>
      </c>
      <c r="F56" s="322">
        <v>0</v>
      </c>
      <c r="G56" s="324" t="s">
        <v>878</v>
      </c>
    </row>
    <row r="57" spans="3:7" ht="47.25" x14ac:dyDescent="0.25">
      <c r="C57" s="5">
        <v>35</v>
      </c>
      <c r="D57" s="14" t="s">
        <v>143</v>
      </c>
      <c r="E57" s="322">
        <v>1</v>
      </c>
      <c r="F57" s="331"/>
      <c r="G57" s="323"/>
    </row>
    <row r="58" spans="3:7" ht="31.5" x14ac:dyDescent="0.25">
      <c r="C58" s="5">
        <v>36</v>
      </c>
      <c r="D58" s="14" t="s">
        <v>144</v>
      </c>
      <c r="E58" s="322">
        <v>1</v>
      </c>
      <c r="F58" s="322"/>
      <c r="G58" s="323"/>
    </row>
    <row r="59" spans="3:7" ht="31.5" x14ac:dyDescent="0.25">
      <c r="C59" s="5">
        <v>37</v>
      </c>
      <c r="D59" s="14" t="s">
        <v>145</v>
      </c>
      <c r="E59" s="322">
        <v>1</v>
      </c>
      <c r="F59" s="331"/>
      <c r="G59" s="323"/>
    </row>
    <row r="60" spans="3:7" ht="31.5" x14ac:dyDescent="0.25">
      <c r="C60" s="5">
        <v>38</v>
      </c>
      <c r="D60" s="14" t="s">
        <v>146</v>
      </c>
      <c r="E60" s="322">
        <v>1</v>
      </c>
      <c r="F60" s="331"/>
      <c r="G60" s="323"/>
    </row>
    <row r="61" spans="3:7" ht="31.5" x14ac:dyDescent="0.25">
      <c r="C61" s="5">
        <v>39</v>
      </c>
      <c r="D61" s="14" t="s">
        <v>147</v>
      </c>
      <c r="E61" s="322">
        <v>1</v>
      </c>
      <c r="F61" s="331"/>
      <c r="G61" s="323"/>
    </row>
    <row r="62" spans="3:7" ht="31.5" x14ac:dyDescent="0.25">
      <c r="C62" s="5">
        <v>40</v>
      </c>
      <c r="D62" s="14" t="s">
        <v>148</v>
      </c>
      <c r="E62" s="322">
        <v>1</v>
      </c>
      <c r="F62" s="331"/>
      <c r="G62" s="323"/>
    </row>
    <row r="63" spans="3:7" x14ac:dyDescent="0.25">
      <c r="C63" s="5"/>
      <c r="D63" s="259" t="s">
        <v>111</v>
      </c>
      <c r="E63" s="326"/>
      <c r="F63" s="326"/>
      <c r="G63" s="323"/>
    </row>
    <row r="64" spans="3:7" x14ac:dyDescent="0.25">
      <c r="C64" s="5">
        <v>41</v>
      </c>
      <c r="D64" s="14" t="s">
        <v>149</v>
      </c>
      <c r="E64" s="322">
        <v>1</v>
      </c>
      <c r="F64" s="331"/>
      <c r="G64" s="323"/>
    </row>
    <row r="65" spans="3:7" ht="47.25" x14ac:dyDescent="0.25">
      <c r="C65" s="5">
        <v>42</v>
      </c>
      <c r="D65" s="14" t="s">
        <v>150</v>
      </c>
      <c r="E65" s="322">
        <v>1</v>
      </c>
      <c r="F65" s="322">
        <v>0</v>
      </c>
      <c r="G65" s="324" t="s">
        <v>598</v>
      </c>
    </row>
    <row r="66" spans="3:7" x14ac:dyDescent="0.25">
      <c r="C66" s="519" t="s">
        <v>151</v>
      </c>
      <c r="D66" s="519"/>
      <c r="E66" s="327">
        <f>SUM(E14:E65)</f>
        <v>36</v>
      </c>
      <c r="F66" s="327">
        <v>15</v>
      </c>
      <c r="G66" s="323"/>
    </row>
    <row r="67" spans="3:7" x14ac:dyDescent="0.25">
      <c r="C67" s="12"/>
      <c r="D67" s="84"/>
      <c r="E67" s="327">
        <v>36</v>
      </c>
      <c r="F67" s="325">
        <v>6</v>
      </c>
      <c r="G67" s="323"/>
    </row>
  </sheetData>
  <mergeCells count="15">
    <mergeCell ref="C2:L3"/>
    <mergeCell ref="C4:L6"/>
    <mergeCell ref="C11:F11"/>
    <mergeCell ref="C12:F12"/>
    <mergeCell ref="C13:D13"/>
    <mergeCell ref="C20:D20"/>
    <mergeCell ref="C27:D27"/>
    <mergeCell ref="C28:D28"/>
    <mergeCell ref="C35:D35"/>
    <mergeCell ref="C39:D39"/>
    <mergeCell ref="C40:D40"/>
    <mergeCell ref="C49:D49"/>
    <mergeCell ref="C52:D52"/>
    <mergeCell ref="C53:D53"/>
    <mergeCell ref="C66:D6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C3:L13"/>
  <sheetViews>
    <sheetView zoomScale="80" zoomScaleNormal="80" workbookViewId="0">
      <selection activeCell="C5" sqref="C5:L10"/>
    </sheetView>
  </sheetViews>
  <sheetFormatPr defaultRowHeight="15.75" x14ac:dyDescent="0.25"/>
  <sheetData>
    <row r="3" spans="3:12" x14ac:dyDescent="0.25">
      <c r="C3" s="687" t="s">
        <v>86</v>
      </c>
      <c r="D3" s="687"/>
      <c r="E3" s="687"/>
      <c r="F3" s="687"/>
      <c r="G3" s="687"/>
      <c r="H3" s="687"/>
      <c r="I3" s="687"/>
      <c r="J3" s="687"/>
      <c r="K3" s="687"/>
      <c r="L3" s="687"/>
    </row>
    <row r="4" spans="3:12" ht="36.75" customHeight="1" x14ac:dyDescent="0.25">
      <c r="C4" s="687"/>
      <c r="D4" s="687"/>
      <c r="E4" s="687"/>
      <c r="F4" s="687"/>
      <c r="G4" s="687"/>
      <c r="H4" s="687"/>
      <c r="I4" s="687"/>
      <c r="J4" s="687"/>
      <c r="K4" s="687"/>
      <c r="L4" s="687"/>
    </row>
    <row r="5" spans="3:12" x14ac:dyDescent="0.25">
      <c r="C5" s="516" t="s">
        <v>454</v>
      </c>
      <c r="D5" s="516"/>
      <c r="E5" s="516"/>
      <c r="F5" s="516"/>
      <c r="G5" s="516"/>
      <c r="H5" s="516"/>
      <c r="I5" s="516"/>
      <c r="J5" s="516"/>
      <c r="K5" s="516"/>
      <c r="L5" s="516"/>
    </row>
    <row r="6" spans="3:12" x14ac:dyDescent="0.25">
      <c r="C6" s="516"/>
      <c r="D6" s="516"/>
      <c r="E6" s="516"/>
      <c r="F6" s="516"/>
      <c r="G6" s="516"/>
      <c r="H6" s="516"/>
      <c r="I6" s="516"/>
      <c r="J6" s="516"/>
      <c r="K6" s="516"/>
      <c r="L6" s="516"/>
    </row>
    <row r="7" spans="3:12" x14ac:dyDescent="0.25">
      <c r="C7" s="516"/>
      <c r="D7" s="516"/>
      <c r="E7" s="516"/>
      <c r="F7" s="516"/>
      <c r="G7" s="516"/>
      <c r="H7" s="516"/>
      <c r="I7" s="516"/>
      <c r="J7" s="516"/>
      <c r="K7" s="516"/>
      <c r="L7" s="516"/>
    </row>
    <row r="8" spans="3:12" x14ac:dyDescent="0.25">
      <c r="C8" s="516"/>
      <c r="D8" s="516"/>
      <c r="E8" s="516"/>
      <c r="F8" s="516"/>
      <c r="G8" s="516"/>
      <c r="H8" s="516"/>
      <c r="I8" s="516"/>
      <c r="J8" s="516"/>
      <c r="K8" s="516"/>
      <c r="L8" s="516"/>
    </row>
    <row r="9" spans="3:12" x14ac:dyDescent="0.25">
      <c r="C9" s="516"/>
      <c r="D9" s="516"/>
      <c r="E9" s="516"/>
      <c r="F9" s="516"/>
      <c r="G9" s="516"/>
      <c r="H9" s="516"/>
      <c r="I9" s="516"/>
      <c r="J9" s="516"/>
      <c r="K9" s="516"/>
      <c r="L9" s="516"/>
    </row>
    <row r="10" spans="3:12" x14ac:dyDescent="0.25">
      <c r="C10" s="516"/>
      <c r="D10" s="516"/>
      <c r="E10" s="516"/>
      <c r="F10" s="516"/>
      <c r="G10" s="516"/>
      <c r="H10" s="516"/>
      <c r="I10" s="516"/>
      <c r="J10" s="516"/>
      <c r="K10" s="516"/>
      <c r="L10" s="516"/>
    </row>
    <row r="13" spans="3:12" x14ac:dyDescent="0.25">
      <c r="C13" s="152" t="s">
        <v>455</v>
      </c>
      <c r="D13" s="152"/>
      <c r="E13" s="152"/>
      <c r="F13" s="152"/>
      <c r="G13" s="152"/>
      <c r="H13" s="152"/>
      <c r="I13" s="152"/>
      <c r="J13" s="152"/>
      <c r="K13" s="152"/>
      <c r="L13" s="152"/>
    </row>
  </sheetData>
  <mergeCells count="2">
    <mergeCell ref="C3:L4"/>
    <mergeCell ref="C5:L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2:L180"/>
  <sheetViews>
    <sheetView tabSelected="1" zoomScale="70" zoomScaleNormal="70" workbookViewId="0">
      <selection activeCell="I75" sqref="I75"/>
    </sheetView>
  </sheetViews>
  <sheetFormatPr defaultRowHeight="15.75" x14ac:dyDescent="0.25"/>
  <cols>
    <col min="1" max="2" width="9" style="83"/>
    <col min="3" max="3" width="62.875" style="83" customWidth="1"/>
    <col min="4" max="4" width="16.125" style="83" customWidth="1"/>
    <col min="5" max="5" width="9" style="83"/>
    <col min="6" max="6" width="23.75" style="83" customWidth="1"/>
    <col min="7" max="16384" width="9" style="83"/>
  </cols>
  <sheetData>
    <row r="2" spans="3:12" x14ac:dyDescent="0.25">
      <c r="C2" s="704" t="s">
        <v>456</v>
      </c>
      <c r="D2" s="704"/>
      <c r="E2" s="704"/>
      <c r="F2" s="704"/>
      <c r="G2" s="704"/>
      <c r="H2" s="704"/>
      <c r="I2" s="704"/>
      <c r="J2" s="704"/>
      <c r="K2" s="704"/>
      <c r="L2" s="704"/>
    </row>
    <row r="3" spans="3:12" x14ac:dyDescent="0.25">
      <c r="C3" s="704"/>
      <c r="D3" s="704"/>
      <c r="E3" s="704"/>
      <c r="F3" s="704"/>
      <c r="G3" s="704"/>
      <c r="H3" s="704"/>
      <c r="I3" s="704"/>
      <c r="J3" s="704"/>
      <c r="K3" s="704"/>
      <c r="L3" s="704"/>
    </row>
    <row r="4" spans="3:12" x14ac:dyDescent="0.25">
      <c r="C4" s="608" t="s">
        <v>457</v>
      </c>
      <c r="D4" s="608"/>
      <c r="E4" s="608"/>
      <c r="F4" s="608"/>
      <c r="G4" s="608"/>
      <c r="H4" s="608"/>
      <c r="I4" s="608"/>
      <c r="J4" s="608"/>
      <c r="K4" s="608"/>
      <c r="L4" s="608"/>
    </row>
    <row r="5" spans="3:12" x14ac:dyDescent="0.25">
      <c r="C5" s="608"/>
      <c r="D5" s="608"/>
      <c r="E5" s="608"/>
      <c r="F5" s="608"/>
      <c r="G5" s="608"/>
      <c r="H5" s="608"/>
      <c r="I5" s="608"/>
      <c r="J5" s="608"/>
      <c r="K5" s="608"/>
      <c r="L5" s="608"/>
    </row>
    <row r="8" spans="3:12" x14ac:dyDescent="0.25">
      <c r="C8" s="705" t="s">
        <v>729</v>
      </c>
      <c r="D8" s="706"/>
    </row>
    <row r="9" spans="3:12" ht="24" customHeight="1" x14ac:dyDescent="0.25">
      <c r="C9" s="467" t="s">
        <v>458</v>
      </c>
      <c r="D9" s="468" t="s">
        <v>459</v>
      </c>
    </row>
    <row r="10" spans="3:12" ht="51" customHeight="1" x14ac:dyDescent="0.25">
      <c r="C10" s="467">
        <v>11</v>
      </c>
      <c r="D10" s="468" t="s">
        <v>460</v>
      </c>
    </row>
    <row r="11" spans="3:12" ht="50.25" customHeight="1" x14ac:dyDescent="0.25">
      <c r="C11" s="467">
        <v>13</v>
      </c>
      <c r="D11" s="468" t="s">
        <v>461</v>
      </c>
    </row>
    <row r="12" spans="3:12" ht="43.5" customHeight="1" x14ac:dyDescent="0.25">
      <c r="C12" s="467">
        <v>14</v>
      </c>
      <c r="D12" s="468" t="s">
        <v>462</v>
      </c>
    </row>
    <row r="13" spans="3:12" ht="47.25" customHeight="1" x14ac:dyDescent="0.25">
      <c r="C13" s="467">
        <v>17</v>
      </c>
      <c r="D13" s="468" t="s">
        <v>463</v>
      </c>
    </row>
    <row r="14" spans="3:12" ht="67.5" customHeight="1" x14ac:dyDescent="0.25">
      <c r="C14" s="467">
        <v>19</v>
      </c>
      <c r="D14" s="468" t="s">
        <v>464</v>
      </c>
    </row>
    <row r="15" spans="3:12" ht="67.5" customHeight="1" x14ac:dyDescent="0.25">
      <c r="C15" s="467">
        <v>27</v>
      </c>
      <c r="D15" s="468" t="s">
        <v>465</v>
      </c>
    </row>
    <row r="16" spans="3:12" ht="33.75" customHeight="1" x14ac:dyDescent="0.25">
      <c r="C16" s="469">
        <v>29</v>
      </c>
      <c r="D16" s="468" t="s">
        <v>466</v>
      </c>
    </row>
    <row r="17" spans="3:4" ht="40.5" customHeight="1" x14ac:dyDescent="0.25">
      <c r="C17" s="469">
        <v>29</v>
      </c>
      <c r="D17" s="468" t="s">
        <v>467</v>
      </c>
    </row>
    <row r="18" spans="3:4" ht="45.75" customHeight="1" x14ac:dyDescent="0.25">
      <c r="C18" s="469">
        <v>41</v>
      </c>
      <c r="D18" s="468" t="s">
        <v>468</v>
      </c>
    </row>
    <row r="19" spans="3:4" ht="67.5" customHeight="1" x14ac:dyDescent="0.25">
      <c r="C19" s="469">
        <v>42</v>
      </c>
      <c r="D19" s="468" t="s">
        <v>469</v>
      </c>
    </row>
    <row r="20" spans="3:4" ht="41.25" customHeight="1" x14ac:dyDescent="0.25">
      <c r="C20" s="469">
        <v>62</v>
      </c>
      <c r="D20" s="468" t="s">
        <v>470</v>
      </c>
    </row>
    <row r="21" spans="3:4" ht="33" customHeight="1" x14ac:dyDescent="0.25">
      <c r="C21" s="469">
        <v>81</v>
      </c>
      <c r="D21" s="468" t="s">
        <v>471</v>
      </c>
    </row>
    <row r="22" spans="3:4" ht="42" customHeight="1" x14ac:dyDescent="0.25">
      <c r="C22" s="469">
        <v>87</v>
      </c>
      <c r="D22" s="468" t="s">
        <v>472</v>
      </c>
    </row>
    <row r="23" spans="3:4" ht="40.5" customHeight="1" x14ac:dyDescent="0.25">
      <c r="C23" s="469">
        <v>88</v>
      </c>
      <c r="D23" s="468" t="s">
        <v>473</v>
      </c>
    </row>
    <row r="24" spans="3:4" ht="67.5" customHeight="1" x14ac:dyDescent="0.25">
      <c r="C24" s="469">
        <v>94</v>
      </c>
      <c r="D24" s="468" t="s">
        <v>474</v>
      </c>
    </row>
    <row r="25" spans="3:4" ht="36" customHeight="1" x14ac:dyDescent="0.25">
      <c r="C25" s="469">
        <v>95</v>
      </c>
      <c r="D25" s="468" t="s">
        <v>475</v>
      </c>
    </row>
    <row r="26" spans="3:4" ht="47.25" customHeight="1" x14ac:dyDescent="0.25">
      <c r="C26" s="469">
        <v>96</v>
      </c>
      <c r="D26" s="468" t="s">
        <v>476</v>
      </c>
    </row>
    <row r="27" spans="3:4" ht="36" customHeight="1" x14ac:dyDescent="0.25">
      <c r="C27" s="469">
        <v>101</v>
      </c>
      <c r="D27" s="468" t="s">
        <v>477</v>
      </c>
    </row>
    <row r="28" spans="3:4" ht="67.5" customHeight="1" x14ac:dyDescent="0.25">
      <c r="C28" s="469">
        <v>105</v>
      </c>
      <c r="D28" s="468" t="s">
        <v>478</v>
      </c>
    </row>
    <row r="29" spans="3:4" ht="67.5" customHeight="1" x14ac:dyDescent="0.25">
      <c r="C29" s="469">
        <v>106</v>
      </c>
      <c r="D29" s="468" t="s">
        <v>479</v>
      </c>
    </row>
    <row r="30" spans="3:4" ht="45.75" customHeight="1" x14ac:dyDescent="0.25">
      <c r="C30" s="469">
        <v>112</v>
      </c>
      <c r="D30" s="468" t="s">
        <v>480</v>
      </c>
    </row>
    <row r="31" spans="3:4" ht="47.25" customHeight="1" x14ac:dyDescent="0.25">
      <c r="C31" s="469">
        <v>118</v>
      </c>
      <c r="D31" s="468" t="s">
        <v>481</v>
      </c>
    </row>
    <row r="32" spans="3:4" ht="48" customHeight="1" x14ac:dyDescent="0.25">
      <c r="C32" s="469">
        <v>122</v>
      </c>
      <c r="D32" s="468" t="s">
        <v>482</v>
      </c>
    </row>
    <row r="33" spans="3:8" ht="67.5" customHeight="1" x14ac:dyDescent="0.25">
      <c r="C33" s="469">
        <v>135</v>
      </c>
      <c r="D33" s="468" t="s">
        <v>483</v>
      </c>
    </row>
    <row r="34" spans="3:8" ht="67.5" customHeight="1" x14ac:dyDescent="0.25">
      <c r="C34" s="469">
        <v>144</v>
      </c>
      <c r="D34" s="468" t="s">
        <v>484</v>
      </c>
    </row>
    <row r="35" spans="3:8" ht="45" customHeight="1" x14ac:dyDescent="0.25">
      <c r="C35" s="469">
        <v>150</v>
      </c>
      <c r="D35" s="468" t="s">
        <v>485</v>
      </c>
    </row>
    <row r="36" spans="3:8" ht="53.25" customHeight="1" x14ac:dyDescent="0.25">
      <c r="C36" s="470">
        <v>151</v>
      </c>
      <c r="D36" s="468" t="s">
        <v>486</v>
      </c>
    </row>
    <row r="37" spans="3:8" ht="51.75" customHeight="1" x14ac:dyDescent="0.25">
      <c r="C37" s="470"/>
      <c r="D37" s="468" t="s">
        <v>487</v>
      </c>
    </row>
    <row r="38" spans="3:8" ht="38.25" customHeight="1" x14ac:dyDescent="0.25">
      <c r="C38" s="470"/>
      <c r="D38" s="468" t="s">
        <v>488</v>
      </c>
    </row>
    <row r="42" spans="3:8" x14ac:dyDescent="0.25">
      <c r="C42" s="707" t="s">
        <v>489</v>
      </c>
      <c r="D42" s="707"/>
      <c r="E42" s="707"/>
      <c r="F42" s="707"/>
      <c r="G42" s="707"/>
      <c r="H42" s="707"/>
    </row>
    <row r="43" spans="3:8" x14ac:dyDescent="0.25">
      <c r="C43" s="471" t="s">
        <v>854</v>
      </c>
    </row>
    <row r="44" spans="3:8" x14ac:dyDescent="0.25">
      <c r="C44" s="471" t="s">
        <v>855</v>
      </c>
    </row>
    <row r="45" spans="3:8" x14ac:dyDescent="0.25">
      <c r="C45" s="471" t="s">
        <v>856</v>
      </c>
    </row>
    <row r="46" spans="3:8" x14ac:dyDescent="0.25">
      <c r="C46" s="471" t="s">
        <v>857</v>
      </c>
    </row>
    <row r="47" spans="3:8" x14ac:dyDescent="0.25">
      <c r="C47" s="471" t="s">
        <v>858</v>
      </c>
    </row>
    <row r="48" spans="3:8" x14ac:dyDescent="0.25">
      <c r="C48" s="471" t="s">
        <v>859</v>
      </c>
    </row>
    <row r="49" spans="3:3" x14ac:dyDescent="0.25">
      <c r="C49" s="471" t="s">
        <v>860</v>
      </c>
    </row>
    <row r="50" spans="3:3" x14ac:dyDescent="0.25">
      <c r="C50" s="471" t="s">
        <v>861</v>
      </c>
    </row>
    <row r="51" spans="3:3" x14ac:dyDescent="0.25">
      <c r="C51" s="471" t="s">
        <v>862</v>
      </c>
    </row>
    <row r="52" spans="3:3" x14ac:dyDescent="0.25">
      <c r="C52" s="471" t="s">
        <v>863</v>
      </c>
    </row>
    <row r="53" spans="3:3" x14ac:dyDescent="0.25">
      <c r="C53" s="471" t="s">
        <v>864</v>
      </c>
    </row>
    <row r="54" spans="3:3" x14ac:dyDescent="0.25">
      <c r="C54" s="471" t="s">
        <v>865</v>
      </c>
    </row>
    <row r="55" spans="3:3" x14ac:dyDescent="0.25">
      <c r="C55" s="471" t="s">
        <v>866</v>
      </c>
    </row>
    <row r="56" spans="3:3" x14ac:dyDescent="0.25">
      <c r="C56" s="471" t="s">
        <v>867</v>
      </c>
    </row>
    <row r="57" spans="3:3" x14ac:dyDescent="0.25">
      <c r="C57" s="471" t="s">
        <v>868</v>
      </c>
    </row>
    <row r="58" spans="3:3" x14ac:dyDescent="0.25">
      <c r="C58" s="471" t="s">
        <v>869</v>
      </c>
    </row>
    <row r="59" spans="3:3" x14ac:dyDescent="0.25">
      <c r="C59" s="471" t="s">
        <v>870</v>
      </c>
    </row>
    <row r="60" spans="3:3" x14ac:dyDescent="0.25">
      <c r="C60" s="471" t="s">
        <v>871</v>
      </c>
    </row>
    <row r="61" spans="3:3" x14ac:dyDescent="0.25">
      <c r="C61" s="471" t="s">
        <v>872</v>
      </c>
    </row>
    <row r="62" spans="3:3" x14ac:dyDescent="0.25">
      <c r="C62" s="471" t="s">
        <v>873</v>
      </c>
    </row>
    <row r="63" spans="3:3" x14ac:dyDescent="0.25">
      <c r="C63" s="471" t="s">
        <v>874</v>
      </c>
    </row>
    <row r="64" spans="3:3" x14ac:dyDescent="0.25">
      <c r="C64" s="471" t="s">
        <v>875</v>
      </c>
    </row>
    <row r="65" spans="3:7" x14ac:dyDescent="0.25">
      <c r="C65" s="471" t="s">
        <v>876</v>
      </c>
    </row>
    <row r="66" spans="3:7" x14ac:dyDescent="0.25">
      <c r="C66" s="472" t="s">
        <v>835</v>
      </c>
      <c r="D66" s="473">
        <v>2022</v>
      </c>
    </row>
    <row r="67" spans="3:7" x14ac:dyDescent="0.25">
      <c r="C67" s="472" t="s">
        <v>836</v>
      </c>
      <c r="D67" s="473">
        <v>2022</v>
      </c>
    </row>
    <row r="68" spans="3:7" x14ac:dyDescent="0.25">
      <c r="C68" s="744" t="s">
        <v>879</v>
      </c>
      <c r="D68" s="473">
        <v>2025</v>
      </c>
    </row>
    <row r="69" spans="3:7" x14ac:dyDescent="0.25">
      <c r="C69" s="474"/>
    </row>
    <row r="70" spans="3:7" x14ac:dyDescent="0.25">
      <c r="C70" s="475" t="s">
        <v>490</v>
      </c>
    </row>
    <row r="71" spans="3:7" x14ac:dyDescent="0.25">
      <c r="C71" s="476" t="s">
        <v>491</v>
      </c>
    </row>
    <row r="72" spans="3:7" x14ac:dyDescent="0.25">
      <c r="C72" s="476" t="s">
        <v>492</v>
      </c>
    </row>
    <row r="73" spans="3:7" x14ac:dyDescent="0.25">
      <c r="C73" s="476" t="s">
        <v>493</v>
      </c>
    </row>
    <row r="74" spans="3:7" x14ac:dyDescent="0.25">
      <c r="C74" s="476" t="s">
        <v>494</v>
      </c>
    </row>
    <row r="79" spans="3:7" x14ac:dyDescent="0.25">
      <c r="C79" s="477" t="s">
        <v>730</v>
      </c>
      <c r="D79" s="478" t="s">
        <v>731</v>
      </c>
      <c r="E79" s="478" t="s">
        <v>732</v>
      </c>
      <c r="F79" s="478" t="s">
        <v>733</v>
      </c>
      <c r="G79" s="323"/>
    </row>
    <row r="80" spans="3:7" x14ac:dyDescent="0.25">
      <c r="C80" s="479" t="s">
        <v>734</v>
      </c>
      <c r="D80" s="480"/>
      <c r="E80" s="480"/>
      <c r="F80" s="468"/>
      <c r="G80" s="323"/>
    </row>
    <row r="81" spans="3:7" ht="30" x14ac:dyDescent="0.25">
      <c r="C81" s="481" t="s">
        <v>735</v>
      </c>
      <c r="D81" s="482">
        <v>27926</v>
      </c>
      <c r="E81" s="480" t="s">
        <v>736</v>
      </c>
      <c r="F81" s="468"/>
      <c r="G81" s="323"/>
    </row>
    <row r="82" spans="3:7" ht="30" x14ac:dyDescent="0.25">
      <c r="C82" s="481" t="s">
        <v>737</v>
      </c>
      <c r="D82" s="482">
        <v>27926</v>
      </c>
      <c r="E82" s="480" t="s">
        <v>736</v>
      </c>
      <c r="F82" s="468"/>
      <c r="G82" s="323"/>
    </row>
    <row r="83" spans="3:7" ht="37.5" customHeight="1" x14ac:dyDescent="0.25">
      <c r="C83" s="481" t="s">
        <v>738</v>
      </c>
      <c r="D83" s="482">
        <v>35221</v>
      </c>
      <c r="E83" s="480" t="s">
        <v>736</v>
      </c>
      <c r="F83" s="468"/>
      <c r="G83" s="323"/>
    </row>
    <row r="84" spans="3:7" x14ac:dyDescent="0.25">
      <c r="C84" s="481" t="s">
        <v>739</v>
      </c>
      <c r="D84" s="482">
        <v>42739</v>
      </c>
      <c r="E84" s="480" t="s">
        <v>736</v>
      </c>
      <c r="F84" s="468"/>
      <c r="G84" s="323"/>
    </row>
    <row r="85" spans="3:7" x14ac:dyDescent="0.25">
      <c r="C85" s="481" t="s">
        <v>740</v>
      </c>
      <c r="D85" s="482">
        <v>27926</v>
      </c>
      <c r="E85" s="480" t="s">
        <v>736</v>
      </c>
      <c r="F85" s="468"/>
      <c r="G85" s="323"/>
    </row>
    <row r="86" spans="3:7" ht="30" x14ac:dyDescent="0.25">
      <c r="C86" s="481" t="s">
        <v>741</v>
      </c>
      <c r="D86" s="482">
        <v>42739</v>
      </c>
      <c r="E86" s="480" t="s">
        <v>736</v>
      </c>
      <c r="F86" s="468"/>
      <c r="G86" s="323"/>
    </row>
    <row r="87" spans="3:7" ht="30" x14ac:dyDescent="0.25">
      <c r="C87" s="481" t="s">
        <v>742</v>
      </c>
      <c r="D87" s="482">
        <v>43115</v>
      </c>
      <c r="E87" s="480" t="s">
        <v>736</v>
      </c>
      <c r="F87" s="468"/>
      <c r="G87" s="323"/>
    </row>
    <row r="88" spans="3:7" x14ac:dyDescent="0.25">
      <c r="C88" s="481" t="s">
        <v>743</v>
      </c>
      <c r="D88" s="482">
        <v>38819</v>
      </c>
      <c r="E88" s="480" t="s">
        <v>736</v>
      </c>
      <c r="F88" s="468"/>
      <c r="G88" s="323"/>
    </row>
    <row r="89" spans="3:7" x14ac:dyDescent="0.25">
      <c r="C89" s="480"/>
      <c r="D89" s="480"/>
      <c r="E89" s="480"/>
      <c r="F89" s="468"/>
      <c r="G89" s="323"/>
    </row>
    <row r="90" spans="3:7" x14ac:dyDescent="0.25">
      <c r="C90" s="479" t="s">
        <v>744</v>
      </c>
      <c r="D90" s="480"/>
      <c r="E90" s="480"/>
      <c r="F90" s="468"/>
      <c r="G90" s="323"/>
    </row>
    <row r="91" spans="3:7" x14ac:dyDescent="0.25">
      <c r="C91" s="480" t="s">
        <v>745</v>
      </c>
      <c r="D91" s="482">
        <v>27926</v>
      </c>
      <c r="E91" s="480" t="s">
        <v>736</v>
      </c>
      <c r="F91" s="468"/>
      <c r="G91" s="323"/>
    </row>
    <row r="92" spans="3:7" x14ac:dyDescent="0.25">
      <c r="C92" s="480" t="s">
        <v>746</v>
      </c>
      <c r="D92" s="482">
        <v>27926</v>
      </c>
      <c r="E92" s="480" t="s">
        <v>736</v>
      </c>
      <c r="F92" s="468"/>
      <c r="G92" s="323"/>
    </row>
    <row r="93" spans="3:7" ht="45" x14ac:dyDescent="0.25">
      <c r="C93" s="480" t="s">
        <v>747</v>
      </c>
      <c r="D93" s="482">
        <v>45624</v>
      </c>
      <c r="E93" s="480" t="s">
        <v>748</v>
      </c>
      <c r="F93" s="483" t="s">
        <v>749</v>
      </c>
      <c r="G93" s="323"/>
    </row>
    <row r="94" spans="3:7" ht="30" x14ac:dyDescent="0.25">
      <c r="C94" s="480" t="s">
        <v>750</v>
      </c>
      <c r="D94" s="482">
        <v>29175</v>
      </c>
      <c r="E94" s="480" t="s">
        <v>736</v>
      </c>
      <c r="F94" s="468"/>
      <c r="G94" s="323"/>
    </row>
    <row r="95" spans="3:7" x14ac:dyDescent="0.25">
      <c r="C95" s="480"/>
      <c r="D95" s="480"/>
      <c r="E95" s="480"/>
      <c r="F95" s="468"/>
      <c r="G95" s="323"/>
    </row>
    <row r="96" spans="3:7" x14ac:dyDescent="0.25">
      <c r="C96" s="484" t="s">
        <v>751</v>
      </c>
      <c r="D96" s="480"/>
      <c r="E96" s="480"/>
      <c r="F96" s="468"/>
      <c r="G96" s="323"/>
    </row>
    <row r="97" spans="3:7" x14ac:dyDescent="0.25">
      <c r="C97" s="480" t="s">
        <v>752</v>
      </c>
      <c r="D97" s="482">
        <v>27926</v>
      </c>
      <c r="E97" s="480" t="s">
        <v>736</v>
      </c>
      <c r="F97" s="468"/>
      <c r="G97" s="323"/>
    </row>
    <row r="98" spans="3:7" x14ac:dyDescent="0.25">
      <c r="C98" s="480" t="s">
        <v>753</v>
      </c>
      <c r="D98" s="482">
        <v>27926</v>
      </c>
      <c r="E98" s="480" t="s">
        <v>736</v>
      </c>
      <c r="F98" s="468"/>
      <c r="G98" s="323"/>
    </row>
    <row r="99" spans="3:7" x14ac:dyDescent="0.25">
      <c r="C99" s="480" t="s">
        <v>754</v>
      </c>
      <c r="D99" s="482">
        <v>27926</v>
      </c>
      <c r="E99" s="480" t="s">
        <v>736</v>
      </c>
      <c r="F99" s="468"/>
      <c r="G99" s="323"/>
    </row>
    <row r="100" spans="3:7" x14ac:dyDescent="0.25">
      <c r="C100" s="480" t="s">
        <v>755</v>
      </c>
      <c r="D100" s="482">
        <v>27926</v>
      </c>
      <c r="E100" s="480" t="s">
        <v>736</v>
      </c>
      <c r="F100" s="468"/>
      <c r="G100" s="323"/>
    </row>
    <row r="101" spans="3:7" ht="30" x14ac:dyDescent="0.25">
      <c r="C101" s="480" t="s">
        <v>756</v>
      </c>
      <c r="D101" s="482">
        <v>27926</v>
      </c>
      <c r="E101" s="480" t="s">
        <v>736</v>
      </c>
      <c r="F101" s="468"/>
      <c r="G101" s="323"/>
    </row>
    <row r="102" spans="3:7" ht="30" x14ac:dyDescent="0.25">
      <c r="C102" s="480" t="s">
        <v>757</v>
      </c>
      <c r="D102" s="482">
        <v>27926</v>
      </c>
      <c r="E102" s="480" t="s">
        <v>736</v>
      </c>
      <c r="F102" s="468"/>
      <c r="G102" s="323"/>
    </row>
    <row r="103" spans="3:7" ht="60" x14ac:dyDescent="0.25">
      <c r="C103" s="480" t="s">
        <v>758</v>
      </c>
      <c r="D103" s="482">
        <v>27926</v>
      </c>
      <c r="E103" s="480" t="s">
        <v>748</v>
      </c>
      <c r="F103" s="483" t="s">
        <v>759</v>
      </c>
      <c r="G103" s="323"/>
    </row>
    <row r="104" spans="3:7" ht="30" x14ac:dyDescent="0.25">
      <c r="C104" s="480" t="s">
        <v>760</v>
      </c>
      <c r="D104" s="482">
        <v>27926</v>
      </c>
      <c r="E104" s="480" t="s">
        <v>736</v>
      </c>
      <c r="F104" s="468"/>
      <c r="G104" s="323"/>
    </row>
    <row r="105" spans="3:7" ht="60" x14ac:dyDescent="0.25">
      <c r="C105" s="480" t="s">
        <v>761</v>
      </c>
      <c r="D105" s="482">
        <v>27926</v>
      </c>
      <c r="E105" s="480" t="s">
        <v>748</v>
      </c>
      <c r="F105" s="483" t="s">
        <v>762</v>
      </c>
      <c r="G105" s="323"/>
    </row>
    <row r="106" spans="3:7" x14ac:dyDescent="0.25">
      <c r="C106" s="480" t="s">
        <v>763</v>
      </c>
      <c r="D106" s="482">
        <v>27926</v>
      </c>
      <c r="E106" s="480" t="s">
        <v>736</v>
      </c>
      <c r="F106" s="468"/>
      <c r="G106" s="323"/>
    </row>
    <row r="107" spans="3:7" x14ac:dyDescent="0.25">
      <c r="C107" s="480" t="s">
        <v>764</v>
      </c>
      <c r="D107" s="482">
        <v>27926</v>
      </c>
      <c r="E107" s="480" t="s">
        <v>736</v>
      </c>
      <c r="F107" s="468"/>
      <c r="G107" s="323"/>
    </row>
    <row r="108" spans="3:7" x14ac:dyDescent="0.25">
      <c r="C108" s="480" t="s">
        <v>765</v>
      </c>
      <c r="D108" s="482">
        <v>27926</v>
      </c>
      <c r="E108" s="480" t="s">
        <v>736</v>
      </c>
      <c r="F108" s="468"/>
      <c r="G108" s="323"/>
    </row>
    <row r="109" spans="3:7" ht="45" x14ac:dyDescent="0.25">
      <c r="C109" s="480" t="s">
        <v>766</v>
      </c>
      <c r="D109" s="482">
        <v>27926</v>
      </c>
      <c r="E109" s="480" t="s">
        <v>748</v>
      </c>
      <c r="F109" s="483" t="s">
        <v>767</v>
      </c>
      <c r="G109" s="323"/>
    </row>
    <row r="110" spans="3:7" x14ac:dyDescent="0.25">
      <c r="C110" s="480" t="s">
        <v>768</v>
      </c>
      <c r="D110" s="482">
        <v>27926</v>
      </c>
      <c r="E110" s="480" t="s">
        <v>736</v>
      </c>
      <c r="F110" s="468"/>
      <c r="G110" s="323"/>
    </row>
    <row r="111" spans="3:7" ht="45" x14ac:dyDescent="0.25">
      <c r="C111" s="480" t="s">
        <v>769</v>
      </c>
      <c r="D111" s="482">
        <v>45624</v>
      </c>
      <c r="E111" s="480" t="s">
        <v>748</v>
      </c>
      <c r="F111" s="483" t="s">
        <v>749</v>
      </c>
      <c r="G111" s="323"/>
    </row>
    <row r="112" spans="3:7" x14ac:dyDescent="0.25">
      <c r="C112" s="480" t="s">
        <v>770</v>
      </c>
      <c r="D112" s="482">
        <v>27926</v>
      </c>
      <c r="E112" s="480" t="s">
        <v>736</v>
      </c>
      <c r="F112" s="468"/>
      <c r="G112" s="323"/>
    </row>
    <row r="113" spans="3:7" ht="45" x14ac:dyDescent="0.25">
      <c r="C113" s="480" t="s">
        <v>771</v>
      </c>
      <c r="D113" s="482">
        <v>27926</v>
      </c>
      <c r="E113" s="480" t="s">
        <v>748</v>
      </c>
      <c r="F113" s="483" t="s">
        <v>772</v>
      </c>
      <c r="G113" s="323"/>
    </row>
    <row r="114" spans="3:7" ht="30" x14ac:dyDescent="0.25">
      <c r="C114" s="480" t="s">
        <v>773</v>
      </c>
      <c r="D114" s="482">
        <v>27926</v>
      </c>
      <c r="E114" s="480" t="s">
        <v>736</v>
      </c>
      <c r="F114" s="468"/>
      <c r="G114" s="323"/>
    </row>
    <row r="115" spans="3:7" ht="45" x14ac:dyDescent="0.25">
      <c r="C115" s="480" t="s">
        <v>774</v>
      </c>
      <c r="D115" s="482">
        <v>45624</v>
      </c>
      <c r="E115" s="480" t="s">
        <v>748</v>
      </c>
      <c r="F115" s="483" t="s">
        <v>749</v>
      </c>
      <c r="G115" s="323"/>
    </row>
    <row r="116" spans="3:7" x14ac:dyDescent="0.25">
      <c r="C116" s="480" t="s">
        <v>775</v>
      </c>
      <c r="D116" s="482">
        <v>27926</v>
      </c>
      <c r="E116" s="480" t="s">
        <v>736</v>
      </c>
      <c r="F116" s="468"/>
      <c r="G116" s="323"/>
    </row>
    <row r="117" spans="3:7" x14ac:dyDescent="0.25">
      <c r="C117" s="480" t="s">
        <v>776</v>
      </c>
      <c r="D117" s="482">
        <v>29858</v>
      </c>
      <c r="E117" s="480" t="s">
        <v>736</v>
      </c>
      <c r="F117" s="468"/>
      <c r="G117" s="323"/>
    </row>
    <row r="118" spans="3:7" x14ac:dyDescent="0.25">
      <c r="C118" s="480" t="s">
        <v>777</v>
      </c>
      <c r="D118" s="482">
        <v>29858</v>
      </c>
      <c r="E118" s="480" t="s">
        <v>736</v>
      </c>
      <c r="F118" s="468"/>
      <c r="G118" s="323"/>
    </row>
    <row r="119" spans="3:7" x14ac:dyDescent="0.25">
      <c r="C119" s="480" t="s">
        <v>778</v>
      </c>
      <c r="D119" s="482">
        <v>35221</v>
      </c>
      <c r="E119" s="480" t="s">
        <v>736</v>
      </c>
      <c r="F119" s="468"/>
      <c r="G119" s="323"/>
    </row>
    <row r="120" spans="3:7" x14ac:dyDescent="0.25">
      <c r="C120" s="480" t="s">
        <v>779</v>
      </c>
      <c r="D120" s="482">
        <v>38819</v>
      </c>
      <c r="E120" s="480" t="s">
        <v>736</v>
      </c>
      <c r="F120" s="468"/>
      <c r="G120" s="323"/>
    </row>
    <row r="121" spans="3:7" ht="45" x14ac:dyDescent="0.25">
      <c r="C121" s="480" t="s">
        <v>780</v>
      </c>
      <c r="D121" s="482">
        <v>45624</v>
      </c>
      <c r="E121" s="480" t="s">
        <v>748</v>
      </c>
      <c r="F121" s="483" t="s">
        <v>749</v>
      </c>
      <c r="G121" s="323"/>
    </row>
    <row r="122" spans="3:7" x14ac:dyDescent="0.25">
      <c r="C122" s="485" t="s">
        <v>781</v>
      </c>
      <c r="D122" s="486"/>
      <c r="E122" s="487"/>
      <c r="F122" s="488"/>
      <c r="G122" s="323"/>
    </row>
    <row r="123" spans="3:7" ht="30" x14ac:dyDescent="0.25">
      <c r="C123" s="489" t="s">
        <v>782</v>
      </c>
      <c r="D123" s="486"/>
      <c r="E123" s="487"/>
      <c r="F123" s="488"/>
      <c r="G123" s="323"/>
    </row>
    <row r="124" spans="3:7" x14ac:dyDescent="0.25">
      <c r="C124" s="323"/>
      <c r="D124" s="323"/>
      <c r="E124" s="323"/>
      <c r="F124" s="323"/>
      <c r="G124" s="323"/>
    </row>
    <row r="125" spans="3:7" x14ac:dyDescent="0.25">
      <c r="C125" s="477" t="s">
        <v>783</v>
      </c>
      <c r="D125" s="323"/>
      <c r="E125" s="323"/>
      <c r="F125" s="323"/>
      <c r="G125" s="323"/>
    </row>
    <row r="126" spans="3:7" x14ac:dyDescent="0.25">
      <c r="C126" s="479" t="s">
        <v>734</v>
      </c>
      <c r="D126" s="323"/>
      <c r="E126" s="323"/>
      <c r="F126" s="323"/>
      <c r="G126" s="323"/>
    </row>
    <row r="127" spans="3:7" x14ac:dyDescent="0.25">
      <c r="C127" s="480" t="s">
        <v>784</v>
      </c>
      <c r="D127" s="323"/>
      <c r="E127" s="323"/>
      <c r="F127" s="323"/>
      <c r="G127" s="323"/>
    </row>
    <row r="128" spans="3:7" ht="30" x14ac:dyDescent="0.25">
      <c r="C128" s="480" t="s">
        <v>785</v>
      </c>
      <c r="D128" s="323"/>
      <c r="E128" s="323"/>
      <c r="F128" s="323"/>
      <c r="G128" s="323"/>
    </row>
    <row r="129" spans="3:7" x14ac:dyDescent="0.25">
      <c r="C129" s="480"/>
      <c r="D129" s="323"/>
      <c r="E129" s="323"/>
      <c r="F129" s="323"/>
      <c r="G129" s="323"/>
    </row>
    <row r="130" spans="3:7" x14ac:dyDescent="0.25">
      <c r="C130" s="479" t="s">
        <v>751</v>
      </c>
      <c r="D130" s="323"/>
      <c r="E130" s="323"/>
      <c r="F130" s="323"/>
      <c r="G130" s="323"/>
    </row>
    <row r="131" spans="3:7" x14ac:dyDescent="0.25">
      <c r="C131" s="480" t="s">
        <v>786</v>
      </c>
      <c r="D131" s="323"/>
      <c r="E131" s="323"/>
      <c r="F131" s="323"/>
      <c r="G131" s="323"/>
    </row>
    <row r="132" spans="3:7" ht="30" x14ac:dyDescent="0.25">
      <c r="C132" s="480" t="s">
        <v>787</v>
      </c>
      <c r="D132" s="323"/>
      <c r="E132" s="323"/>
      <c r="F132" s="323"/>
      <c r="G132" s="323"/>
    </row>
    <row r="133" spans="3:7" ht="30" x14ac:dyDescent="0.25">
      <c r="C133" s="480" t="s">
        <v>788</v>
      </c>
      <c r="D133" s="323"/>
      <c r="E133" s="323"/>
      <c r="F133" s="323"/>
      <c r="G133" s="323"/>
    </row>
    <row r="134" spans="3:7" x14ac:dyDescent="0.25">
      <c r="C134" s="480" t="s">
        <v>789</v>
      </c>
      <c r="D134" s="323"/>
      <c r="E134" s="323"/>
      <c r="F134" s="323"/>
      <c r="G134" s="323"/>
    </row>
    <row r="135" spans="3:7" x14ac:dyDescent="0.25">
      <c r="C135" s="480" t="s">
        <v>790</v>
      </c>
      <c r="D135" s="323"/>
      <c r="E135" s="323"/>
      <c r="F135" s="323"/>
      <c r="G135" s="323"/>
    </row>
    <row r="136" spans="3:7" x14ac:dyDescent="0.25">
      <c r="C136" s="480" t="s">
        <v>791</v>
      </c>
      <c r="D136" s="323"/>
      <c r="E136" s="323"/>
      <c r="F136" s="323"/>
      <c r="G136" s="323"/>
    </row>
    <row r="137" spans="3:7" x14ac:dyDescent="0.25">
      <c r="C137" s="480" t="s">
        <v>792</v>
      </c>
      <c r="D137" s="323"/>
      <c r="E137" s="323"/>
      <c r="F137" s="323"/>
      <c r="G137" s="323"/>
    </row>
    <row r="138" spans="3:7" ht="30" x14ac:dyDescent="0.25">
      <c r="C138" s="480" t="s">
        <v>793</v>
      </c>
      <c r="D138" s="323"/>
      <c r="E138" s="323"/>
      <c r="F138" s="323"/>
      <c r="G138" s="323"/>
    </row>
    <row r="139" spans="3:7" ht="30" x14ac:dyDescent="0.25">
      <c r="C139" s="480" t="s">
        <v>794</v>
      </c>
      <c r="D139" s="323"/>
      <c r="E139" s="323"/>
      <c r="F139" s="323"/>
      <c r="G139" s="323"/>
    </row>
    <row r="140" spans="3:7" x14ac:dyDescent="0.25">
      <c r="C140" s="480" t="s">
        <v>795</v>
      </c>
      <c r="D140" s="323"/>
      <c r="E140" s="323"/>
      <c r="F140" s="323"/>
      <c r="G140" s="323"/>
    </row>
    <row r="141" spans="3:7" x14ac:dyDescent="0.25">
      <c r="C141" s="480" t="s">
        <v>796</v>
      </c>
      <c r="D141" s="323"/>
      <c r="E141" s="323"/>
      <c r="F141" s="323"/>
      <c r="G141" s="323"/>
    </row>
    <row r="142" spans="3:7" x14ac:dyDescent="0.25">
      <c r="C142" s="480" t="s">
        <v>797</v>
      </c>
      <c r="D142" s="323"/>
      <c r="E142" s="323"/>
      <c r="F142" s="323"/>
      <c r="G142" s="323"/>
    </row>
    <row r="143" spans="3:7" x14ac:dyDescent="0.25">
      <c r="C143" s="480" t="s">
        <v>798</v>
      </c>
      <c r="D143" s="323"/>
      <c r="E143" s="323"/>
      <c r="F143" s="323"/>
      <c r="G143" s="323"/>
    </row>
    <row r="144" spans="3:7" x14ac:dyDescent="0.25">
      <c r="C144" s="480" t="s">
        <v>799</v>
      </c>
      <c r="D144" s="323"/>
      <c r="E144" s="323"/>
      <c r="F144" s="323"/>
      <c r="G144" s="323"/>
    </row>
    <row r="145" spans="3:7" x14ac:dyDescent="0.25">
      <c r="C145" s="480" t="s">
        <v>800</v>
      </c>
      <c r="D145" s="323"/>
      <c r="E145" s="323"/>
      <c r="F145" s="323"/>
      <c r="G145" s="323"/>
    </row>
    <row r="146" spans="3:7" x14ac:dyDescent="0.25">
      <c r="C146" s="480" t="s">
        <v>801</v>
      </c>
      <c r="D146" s="323"/>
      <c r="E146" s="323"/>
      <c r="F146" s="323"/>
      <c r="G146" s="323"/>
    </row>
    <row r="147" spans="3:7" ht="30" x14ac:dyDescent="0.25">
      <c r="C147" s="480" t="s">
        <v>802</v>
      </c>
      <c r="D147" s="323"/>
      <c r="E147" s="323"/>
      <c r="F147" s="323"/>
      <c r="G147" s="323"/>
    </row>
    <row r="148" spans="3:7" ht="30" x14ac:dyDescent="0.25">
      <c r="C148" s="480" t="s">
        <v>803</v>
      </c>
      <c r="D148" s="323"/>
      <c r="E148" s="323"/>
      <c r="F148" s="323"/>
      <c r="G148" s="323"/>
    </row>
    <row r="149" spans="3:7" x14ac:dyDescent="0.25">
      <c r="C149" s="480" t="s">
        <v>804</v>
      </c>
      <c r="D149" s="323"/>
      <c r="E149" s="323"/>
      <c r="F149" s="323"/>
      <c r="G149" s="323"/>
    </row>
    <row r="150" spans="3:7" x14ac:dyDescent="0.25">
      <c r="C150" s="480" t="s">
        <v>805</v>
      </c>
      <c r="D150" s="323"/>
      <c r="E150" s="323"/>
      <c r="F150" s="323"/>
      <c r="G150" s="323"/>
    </row>
    <row r="151" spans="3:7" x14ac:dyDescent="0.25">
      <c r="C151" s="480" t="s">
        <v>806</v>
      </c>
      <c r="D151" s="323"/>
      <c r="E151" s="323"/>
      <c r="F151" s="323"/>
      <c r="G151" s="323"/>
    </row>
    <row r="152" spans="3:7" x14ac:dyDescent="0.25">
      <c r="C152" s="480" t="s">
        <v>807</v>
      </c>
      <c r="D152" s="323"/>
      <c r="E152" s="323"/>
      <c r="F152" s="323"/>
      <c r="G152" s="323"/>
    </row>
    <row r="153" spans="3:7" ht="30" x14ac:dyDescent="0.25">
      <c r="C153" s="480" t="s">
        <v>808</v>
      </c>
      <c r="D153" s="323"/>
      <c r="E153" s="323"/>
      <c r="F153" s="323"/>
      <c r="G153" s="323"/>
    </row>
    <row r="154" spans="3:7" x14ac:dyDescent="0.25">
      <c r="C154" s="480" t="s">
        <v>809</v>
      </c>
      <c r="D154" s="323"/>
      <c r="E154" s="323"/>
      <c r="F154" s="323"/>
      <c r="G154" s="323"/>
    </row>
    <row r="155" spans="3:7" x14ac:dyDescent="0.25">
      <c r="C155" s="480" t="s">
        <v>810</v>
      </c>
      <c r="D155" s="323"/>
      <c r="E155" s="323"/>
      <c r="F155" s="323"/>
      <c r="G155" s="323"/>
    </row>
    <row r="156" spans="3:7" x14ac:dyDescent="0.25">
      <c r="C156" s="480" t="s">
        <v>811</v>
      </c>
      <c r="D156" s="323"/>
      <c r="E156" s="323"/>
      <c r="F156" s="323"/>
      <c r="G156" s="323"/>
    </row>
    <row r="157" spans="3:7" x14ac:dyDescent="0.25">
      <c r="C157" s="480" t="s">
        <v>812</v>
      </c>
      <c r="D157" s="323"/>
      <c r="E157" s="323"/>
      <c r="F157" s="323"/>
      <c r="G157" s="323"/>
    </row>
    <row r="158" spans="3:7" ht="30" x14ac:dyDescent="0.25">
      <c r="C158" s="480" t="s">
        <v>813</v>
      </c>
      <c r="D158" s="323"/>
      <c r="E158" s="323"/>
      <c r="F158" s="323"/>
      <c r="G158" s="323"/>
    </row>
    <row r="159" spans="3:7" x14ac:dyDescent="0.25">
      <c r="C159" s="480" t="s">
        <v>814</v>
      </c>
      <c r="D159" s="323"/>
      <c r="E159" s="323"/>
      <c r="F159" s="323"/>
      <c r="G159" s="323"/>
    </row>
    <row r="160" spans="3:7" x14ac:dyDescent="0.25">
      <c r="C160" s="480" t="s">
        <v>815</v>
      </c>
      <c r="D160" s="323"/>
      <c r="E160" s="323"/>
      <c r="F160" s="323"/>
      <c r="G160" s="323"/>
    </row>
    <row r="161" spans="3:7" x14ac:dyDescent="0.25">
      <c r="C161" s="480" t="s">
        <v>816</v>
      </c>
      <c r="D161" s="323"/>
      <c r="E161" s="323"/>
      <c r="F161" s="323"/>
      <c r="G161" s="323"/>
    </row>
    <row r="162" spans="3:7" ht="30" x14ac:dyDescent="0.25">
      <c r="C162" s="480" t="s">
        <v>817</v>
      </c>
      <c r="D162" s="323"/>
      <c r="E162" s="323"/>
      <c r="F162" s="323"/>
      <c r="G162" s="323"/>
    </row>
    <row r="163" spans="3:7" ht="30" x14ac:dyDescent="0.25">
      <c r="C163" s="480" t="s">
        <v>818</v>
      </c>
      <c r="D163" s="323"/>
      <c r="E163" s="323"/>
      <c r="F163" s="323"/>
      <c r="G163" s="323"/>
    </row>
    <row r="164" spans="3:7" x14ac:dyDescent="0.25">
      <c r="C164" s="480" t="s">
        <v>819</v>
      </c>
      <c r="D164" s="323"/>
      <c r="E164" s="323"/>
      <c r="F164" s="323"/>
      <c r="G164" s="323"/>
    </row>
    <row r="165" spans="3:7" x14ac:dyDescent="0.25">
      <c r="C165" s="480" t="s">
        <v>820</v>
      </c>
      <c r="D165" s="323"/>
      <c r="E165" s="323"/>
      <c r="F165" s="323"/>
      <c r="G165" s="323"/>
    </row>
    <row r="166" spans="3:7" x14ac:dyDescent="0.25">
      <c r="C166" s="480" t="s">
        <v>821</v>
      </c>
      <c r="D166" s="323"/>
      <c r="E166" s="323"/>
      <c r="F166" s="323"/>
      <c r="G166" s="323"/>
    </row>
    <row r="167" spans="3:7" x14ac:dyDescent="0.25">
      <c r="C167" s="480" t="s">
        <v>822</v>
      </c>
      <c r="D167" s="323"/>
      <c r="E167" s="323"/>
      <c r="F167" s="323"/>
      <c r="G167" s="323"/>
    </row>
    <row r="168" spans="3:7" x14ac:dyDescent="0.25">
      <c r="C168" s="480" t="s">
        <v>823</v>
      </c>
      <c r="D168" s="323"/>
      <c r="E168" s="323"/>
      <c r="F168" s="323"/>
      <c r="G168" s="323"/>
    </row>
    <row r="169" spans="3:7" ht="30" x14ac:dyDescent="0.25">
      <c r="C169" s="480" t="s">
        <v>824</v>
      </c>
      <c r="D169" s="323"/>
      <c r="E169" s="323"/>
      <c r="F169" s="323"/>
      <c r="G169" s="323"/>
    </row>
    <row r="170" spans="3:7" x14ac:dyDescent="0.25">
      <c r="C170" s="480" t="s">
        <v>825</v>
      </c>
      <c r="D170" s="323"/>
      <c r="E170" s="323"/>
      <c r="F170" s="323"/>
      <c r="G170" s="323"/>
    </row>
    <row r="171" spans="3:7" x14ac:dyDescent="0.25">
      <c r="C171" s="480" t="s">
        <v>826</v>
      </c>
      <c r="D171" s="323"/>
      <c r="E171" s="323"/>
      <c r="F171" s="323"/>
      <c r="G171" s="323"/>
    </row>
    <row r="172" spans="3:7" x14ac:dyDescent="0.25">
      <c r="C172" s="480" t="s">
        <v>827</v>
      </c>
      <c r="D172" s="323"/>
      <c r="E172" s="323"/>
      <c r="F172" s="323"/>
      <c r="G172" s="323"/>
    </row>
    <row r="173" spans="3:7" ht="30" x14ac:dyDescent="0.25">
      <c r="C173" s="480" t="s">
        <v>828</v>
      </c>
      <c r="D173" s="323"/>
      <c r="E173" s="323"/>
      <c r="F173" s="323"/>
      <c r="G173" s="323"/>
    </row>
    <row r="174" spans="3:7" x14ac:dyDescent="0.25">
      <c r="C174" s="480" t="s">
        <v>829</v>
      </c>
      <c r="D174" s="323"/>
      <c r="E174" s="323"/>
      <c r="F174" s="323"/>
      <c r="G174" s="323"/>
    </row>
    <row r="175" spans="3:7" x14ac:dyDescent="0.25">
      <c r="C175" s="480" t="s">
        <v>830</v>
      </c>
      <c r="D175" s="323"/>
      <c r="E175" s="323"/>
      <c r="F175" s="323"/>
      <c r="G175" s="323"/>
    </row>
    <row r="176" spans="3:7" ht="30" x14ac:dyDescent="0.25">
      <c r="C176" s="480" t="s">
        <v>831</v>
      </c>
      <c r="D176" s="323"/>
      <c r="E176" s="323"/>
      <c r="F176" s="323"/>
      <c r="G176" s="323"/>
    </row>
    <row r="177" spans="3:7" x14ac:dyDescent="0.25">
      <c r="C177" s="480" t="s">
        <v>832</v>
      </c>
      <c r="D177" s="323"/>
      <c r="E177" s="323"/>
      <c r="F177" s="323"/>
      <c r="G177" s="323"/>
    </row>
    <row r="178" spans="3:7" ht="30" x14ac:dyDescent="0.25">
      <c r="C178" s="480" t="s">
        <v>833</v>
      </c>
      <c r="D178" s="323"/>
      <c r="E178" s="323"/>
      <c r="F178" s="323"/>
      <c r="G178" s="323"/>
    </row>
    <row r="179" spans="3:7" x14ac:dyDescent="0.25">
      <c r="C179" s="485" t="s">
        <v>781</v>
      </c>
      <c r="D179" s="323"/>
      <c r="E179" s="323"/>
      <c r="F179" s="323"/>
      <c r="G179" s="323"/>
    </row>
    <row r="180" spans="3:7" ht="30" x14ac:dyDescent="0.25">
      <c r="C180" s="489" t="s">
        <v>834</v>
      </c>
      <c r="D180" s="323"/>
      <c r="E180" s="323"/>
      <c r="F180" s="323"/>
      <c r="G180" s="323"/>
    </row>
  </sheetData>
  <mergeCells count="4">
    <mergeCell ref="C2:L3"/>
    <mergeCell ref="C4:L5"/>
    <mergeCell ref="C8:D8"/>
    <mergeCell ref="C42:H42"/>
  </mergeCells>
  <hyperlinks>
    <hyperlink ref="C71" r:id="rId1" display="https://www.dna.sr/wetgeving/ontwerpwetten-bij-dna/in-behandeling/ontwerpwet-arbeidsomstandighedenwet-2019/" xr:uid="{00000000-0004-0000-0C00-000000000000}"/>
    <hyperlink ref="C72" r:id="rId2" display="https://www.dna.sr/wetgeving/ontwerpwetten-bij-dna/in-behandeling/ontwerpwet-wet-ondernemingsraadpleging/" xr:uid="{00000000-0004-0000-0C00-000003000000}"/>
    <hyperlink ref="C73" r:id="rId3" display="https://www.dna.sr/wetgeving/ontwerpwetten-bij-dna/in-behandeling/ontwerpwet-wet-werktijdenregeling-2019/" xr:uid="{00000000-0004-0000-0C00-000004000000}"/>
    <hyperlink ref="C74" r:id="rId4" display="https://www.dna.sr/wetgeving/ontwerpwetten-bij-dna/in-behandeling/ontwerpwet-wijz-wet-werkvergunning-vreemdelingen-(sb-1981-no-62,-zoals-laatstelijk-gewijz-bij-sb-2002-no23)/" xr:uid="{00000000-0004-0000-0C00-000005000000}"/>
    <hyperlink ref="C180" r:id="rId5" xr:uid="{494C0487-10E3-49E4-B8FE-554A90BA7E15}"/>
    <hyperlink ref="C123" r:id="rId6" xr:uid="{81840F81-3B1B-4F86-BF6F-345D6F9DC628}"/>
    <hyperlink ref="C66" r:id="rId7" xr:uid="{4E646E60-59A5-4F02-8BE8-7EE3A6104198}"/>
    <hyperlink ref="C67" r:id="rId8" xr:uid="{379FF833-0436-4C6F-96A4-EDFE9B99B828}"/>
    <hyperlink ref="C68" r:id="rId9" xr:uid="{0F0F4EE5-1AF5-41F5-BF57-43B8FE7EBDF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Q60"/>
  <sheetViews>
    <sheetView zoomScale="110" zoomScaleNormal="110" workbookViewId="0">
      <selection activeCell="Q8" sqref="Q8"/>
    </sheetView>
  </sheetViews>
  <sheetFormatPr defaultRowHeight="15.75" x14ac:dyDescent="0.25"/>
  <cols>
    <col min="2" max="2" width="26" customWidth="1"/>
    <col min="3" max="4" width="6.625" customWidth="1"/>
    <col min="5" max="5" width="8.75" customWidth="1"/>
    <col min="6" max="17" width="6.625" customWidth="1"/>
  </cols>
  <sheetData>
    <row r="2" spans="2:13" x14ac:dyDescent="0.25">
      <c r="B2" s="713" t="s">
        <v>495</v>
      </c>
      <c r="C2" s="713"/>
      <c r="D2" s="713"/>
      <c r="E2" s="713"/>
      <c r="F2" s="713"/>
      <c r="G2" s="713"/>
      <c r="H2" s="713"/>
      <c r="I2" s="713"/>
      <c r="J2" s="713"/>
      <c r="K2" s="713"/>
    </row>
    <row r="3" spans="2:13" x14ac:dyDescent="0.25">
      <c r="B3" s="714" t="s">
        <v>91</v>
      </c>
      <c r="C3" s="714"/>
      <c r="D3" s="714"/>
      <c r="E3" s="714"/>
      <c r="F3" s="714"/>
      <c r="G3" s="714"/>
      <c r="H3" s="714"/>
      <c r="I3" s="714"/>
      <c r="J3" s="714"/>
      <c r="K3" s="714"/>
    </row>
    <row r="4" spans="2:13" x14ac:dyDescent="0.25">
      <c r="B4" s="714"/>
      <c r="C4" s="714"/>
      <c r="D4" s="714"/>
      <c r="E4" s="714"/>
      <c r="F4" s="714"/>
      <c r="G4" s="714"/>
      <c r="H4" s="714"/>
      <c r="I4" s="714"/>
      <c r="J4" s="714"/>
      <c r="K4" s="714"/>
    </row>
    <row r="6" spans="2:13" x14ac:dyDescent="0.25">
      <c r="B6" s="157" t="s">
        <v>193</v>
      </c>
      <c r="C6" s="158"/>
      <c r="D6" s="158"/>
      <c r="E6" s="158"/>
      <c r="F6" s="158"/>
      <c r="G6" s="158"/>
      <c r="H6" s="158"/>
      <c r="I6" s="158"/>
      <c r="J6" s="158"/>
      <c r="K6" s="158"/>
      <c r="L6" s="490"/>
    </row>
    <row r="7" spans="2:13" x14ac:dyDescent="0.25">
      <c r="B7" s="715" t="s">
        <v>496</v>
      </c>
      <c r="C7" s="715"/>
      <c r="D7" s="715"/>
      <c r="E7" s="715"/>
      <c r="F7" s="715"/>
      <c r="G7" s="715"/>
      <c r="H7" s="715"/>
      <c r="I7" s="715"/>
      <c r="J7" s="715"/>
      <c r="K7" s="715"/>
      <c r="L7" s="715"/>
    </row>
    <row r="8" spans="2:13" x14ac:dyDescent="0.25">
      <c r="B8" s="716" t="s">
        <v>497</v>
      </c>
      <c r="C8" s="716"/>
      <c r="D8" s="716"/>
      <c r="E8" s="716"/>
      <c r="F8" s="716"/>
      <c r="G8" s="716"/>
      <c r="H8" s="716"/>
      <c r="I8" s="716"/>
      <c r="J8" s="716"/>
      <c r="K8" s="716"/>
      <c r="L8" s="716"/>
    </row>
    <row r="9" spans="2:13" x14ac:dyDescent="0.25">
      <c r="B9" s="717"/>
      <c r="C9" s="718" t="s">
        <v>498</v>
      </c>
      <c r="D9" s="718"/>
      <c r="E9" s="718"/>
      <c r="F9" s="718"/>
      <c r="G9" s="718"/>
      <c r="H9" s="718"/>
      <c r="I9" s="718"/>
      <c r="J9" s="718"/>
      <c r="K9" s="719" t="s">
        <v>499</v>
      </c>
      <c r="L9" s="719" t="s">
        <v>500</v>
      </c>
    </row>
    <row r="10" spans="2:13" x14ac:dyDescent="0.25">
      <c r="B10" s="717"/>
      <c r="C10" s="719" t="s">
        <v>501</v>
      </c>
      <c r="D10" s="719" t="s">
        <v>502</v>
      </c>
      <c r="E10" s="269"/>
      <c r="F10" s="718" t="s">
        <v>503</v>
      </c>
      <c r="G10" s="718"/>
      <c r="H10" s="718"/>
      <c r="I10" s="268"/>
      <c r="J10" s="719" t="s">
        <v>504</v>
      </c>
      <c r="K10" s="719"/>
      <c r="L10" s="719"/>
      <c r="M10" s="131"/>
    </row>
    <row r="11" spans="2:13" ht="23.25" x14ac:dyDescent="0.25">
      <c r="B11" s="717"/>
      <c r="C11" s="719"/>
      <c r="D11" s="719"/>
      <c r="E11" s="269"/>
      <c r="F11" s="269" t="s">
        <v>505</v>
      </c>
      <c r="G11" s="269" t="s">
        <v>506</v>
      </c>
      <c r="H11" s="269" t="s">
        <v>507</v>
      </c>
      <c r="I11" s="269"/>
      <c r="J11" s="719"/>
      <c r="K11" s="719"/>
      <c r="L11" s="719"/>
      <c r="M11" s="131"/>
    </row>
    <row r="12" spans="2:13" x14ac:dyDescent="0.25">
      <c r="B12" s="69"/>
      <c r="C12" s="70"/>
      <c r="D12" s="70"/>
      <c r="E12" s="70"/>
      <c r="F12" s="70"/>
      <c r="G12" s="70"/>
      <c r="H12" s="70"/>
      <c r="I12" s="70"/>
      <c r="J12" s="70"/>
      <c r="K12" s="70"/>
      <c r="L12" s="70"/>
      <c r="M12" s="132"/>
    </row>
    <row r="13" spans="2:13" x14ac:dyDescent="0.25">
      <c r="B13" s="71" t="s">
        <v>172</v>
      </c>
      <c r="C13" s="72">
        <v>70.629039872371919</v>
      </c>
      <c r="D13" s="73">
        <v>87.674628164123561</v>
      </c>
      <c r="E13" s="73"/>
      <c r="F13" s="74">
        <v>37.444565109061273</v>
      </c>
      <c r="G13" s="74">
        <v>96.635446642850511</v>
      </c>
      <c r="H13" s="73">
        <v>97.54655986149092</v>
      </c>
      <c r="I13" s="73"/>
      <c r="J13" s="73">
        <v>38.104981349011034</v>
      </c>
      <c r="K13" s="73">
        <v>52.10922374308835</v>
      </c>
      <c r="L13" s="75">
        <v>7915.0000000000809</v>
      </c>
      <c r="M13" s="133"/>
    </row>
    <row r="14" spans="2:13" x14ac:dyDescent="0.25">
      <c r="B14" s="69"/>
      <c r="C14" s="76"/>
      <c r="D14" s="76"/>
      <c r="E14" s="76"/>
      <c r="F14" s="76"/>
      <c r="G14" s="76"/>
      <c r="H14" s="76"/>
      <c r="I14" s="76"/>
      <c r="J14" s="76"/>
      <c r="K14" s="76"/>
      <c r="L14" s="76"/>
      <c r="M14" s="134"/>
    </row>
    <row r="15" spans="2:13" x14ac:dyDescent="0.25">
      <c r="B15" s="71" t="s">
        <v>207</v>
      </c>
      <c r="C15" s="76"/>
      <c r="D15" s="76"/>
      <c r="E15" s="76"/>
      <c r="F15" s="76"/>
      <c r="G15" s="76"/>
      <c r="H15" s="76"/>
      <c r="I15" s="76"/>
      <c r="J15" s="76"/>
      <c r="K15" s="76"/>
      <c r="L15" s="76"/>
      <c r="M15" s="134"/>
    </row>
    <row r="16" spans="2:13" x14ac:dyDescent="0.25">
      <c r="B16" s="69" t="s">
        <v>508</v>
      </c>
      <c r="C16" s="77">
        <v>75.224619155766064</v>
      </c>
      <c r="D16" s="78">
        <v>91.912388829022021</v>
      </c>
      <c r="E16" s="78"/>
      <c r="F16" s="79">
        <v>44.057114467144025</v>
      </c>
      <c r="G16" s="79">
        <v>97.222279905921951</v>
      </c>
      <c r="H16" s="78">
        <v>98.36310350471463</v>
      </c>
      <c r="I16" s="78"/>
      <c r="J16" s="78">
        <v>44.081069632503286</v>
      </c>
      <c r="K16" s="78">
        <v>57.725089920547028</v>
      </c>
      <c r="L16" s="80">
        <v>5920.3608253345747</v>
      </c>
      <c r="M16" s="135"/>
    </row>
    <row r="17" spans="2:13" x14ac:dyDescent="0.25">
      <c r="B17" s="69" t="s">
        <v>407</v>
      </c>
      <c r="C17" s="77">
        <v>65.533769380807342</v>
      </c>
      <c r="D17" s="78">
        <v>85.496146443257786</v>
      </c>
      <c r="E17" s="78"/>
      <c r="F17" s="79">
        <v>23.937240229435385</v>
      </c>
      <c r="G17" s="79">
        <v>95.849660594001037</v>
      </c>
      <c r="H17" s="78">
        <v>96.186249441963369</v>
      </c>
      <c r="I17" s="78"/>
      <c r="J17" s="78">
        <v>26.494707275445741</v>
      </c>
      <c r="K17" s="78">
        <v>41.60738479372084</v>
      </c>
      <c r="L17" s="80">
        <v>1358.8500789397731</v>
      </c>
      <c r="M17" s="135"/>
    </row>
    <row r="18" spans="2:13" x14ac:dyDescent="0.25">
      <c r="B18" s="69" t="s">
        <v>408</v>
      </c>
      <c r="C18" s="77">
        <v>38.725726358807592</v>
      </c>
      <c r="D18" s="78">
        <v>52.869309359487033</v>
      </c>
      <c r="E18" s="78"/>
      <c r="F18" s="79">
        <v>4.7383598028738971</v>
      </c>
      <c r="G18" s="79">
        <v>92.850387661253592</v>
      </c>
      <c r="H18" s="78">
        <v>92.850387661253592</v>
      </c>
      <c r="I18" s="78"/>
      <c r="J18" s="78">
        <v>7.2708930440266082</v>
      </c>
      <c r="K18" s="78">
        <v>22.260442819398254</v>
      </c>
      <c r="L18" s="80">
        <v>635.78909572570808</v>
      </c>
      <c r="M18" s="135"/>
    </row>
    <row r="19" spans="2:13" x14ac:dyDescent="0.25">
      <c r="B19" s="71" t="s">
        <v>211</v>
      </c>
      <c r="C19" s="70"/>
      <c r="D19" s="70"/>
      <c r="E19" s="70"/>
      <c r="F19" s="70"/>
      <c r="G19" s="70"/>
      <c r="H19" s="70"/>
      <c r="I19" s="70"/>
      <c r="J19" s="70"/>
      <c r="K19" s="70"/>
      <c r="L19" s="70"/>
      <c r="M19" s="132"/>
    </row>
    <row r="20" spans="2:13" x14ac:dyDescent="0.25">
      <c r="B20" s="81" t="s">
        <v>212</v>
      </c>
      <c r="C20" s="77">
        <v>76.777124327072045</v>
      </c>
      <c r="D20" s="78">
        <v>92.009729776689355</v>
      </c>
      <c r="E20" s="78"/>
      <c r="F20" s="79">
        <v>53.501577410046764</v>
      </c>
      <c r="G20" s="79">
        <v>96.965178667485148</v>
      </c>
      <c r="H20" s="78">
        <v>98.689081302949006</v>
      </c>
      <c r="I20" s="78"/>
      <c r="J20" s="78">
        <v>49.924498479057398</v>
      </c>
      <c r="K20" s="78">
        <v>63.134391765000366</v>
      </c>
      <c r="L20" s="80">
        <v>3104.5186796816461</v>
      </c>
      <c r="M20" s="135"/>
    </row>
    <row r="21" spans="2:13" x14ac:dyDescent="0.25">
      <c r="B21" s="81" t="s">
        <v>213</v>
      </c>
      <c r="C21" s="77">
        <v>73.080910752713891</v>
      </c>
      <c r="D21" s="78">
        <v>92.010833180561704</v>
      </c>
      <c r="E21" s="78"/>
      <c r="F21" s="79">
        <v>31.685486645978578</v>
      </c>
      <c r="G21" s="79">
        <v>97.677911178460903</v>
      </c>
      <c r="H21" s="78">
        <v>98.148252729251169</v>
      </c>
      <c r="I21" s="78"/>
      <c r="J21" s="78">
        <v>38.093549117111721</v>
      </c>
      <c r="K21" s="78">
        <v>51.800068541703233</v>
      </c>
      <c r="L21" s="80">
        <v>2170.0898710047568</v>
      </c>
      <c r="M21" s="135"/>
    </row>
    <row r="22" spans="2:13" x14ac:dyDescent="0.25">
      <c r="B22" s="81" t="s">
        <v>214</v>
      </c>
      <c r="C22" s="77">
        <v>70.681670576111657</v>
      </c>
      <c r="D22" s="78">
        <v>90.573689844800086</v>
      </c>
      <c r="E22" s="78"/>
      <c r="F22" s="79">
        <v>45.181278682863137</v>
      </c>
      <c r="G22" s="79">
        <v>95.729334722599376</v>
      </c>
      <c r="H22" s="78">
        <v>96.423926733955909</v>
      </c>
      <c r="I22" s="78"/>
      <c r="J22" s="78">
        <v>36.625250135484045</v>
      </c>
      <c r="K22" s="78">
        <v>50.283107283120913</v>
      </c>
      <c r="L22" s="80">
        <v>508.48319240970596</v>
      </c>
      <c r="M22" s="135"/>
    </row>
    <row r="23" spans="2:13" x14ac:dyDescent="0.25">
      <c r="B23" s="81" t="s">
        <v>215</v>
      </c>
      <c r="C23" s="77">
        <v>83.588425181250358</v>
      </c>
      <c r="D23" s="78">
        <v>87.752863780421279</v>
      </c>
      <c r="E23" s="78"/>
      <c r="F23" s="79">
        <v>34.258175664685673</v>
      </c>
      <c r="G23" s="79">
        <v>97.395434161086968</v>
      </c>
      <c r="H23" s="78">
        <v>97.395434161086968</v>
      </c>
      <c r="I23" s="78"/>
      <c r="J23" s="78">
        <v>22.43919192446333</v>
      </c>
      <c r="K23" s="78">
        <v>42.472675292814792</v>
      </c>
      <c r="L23" s="80">
        <v>72.705206177062919</v>
      </c>
      <c r="M23" s="135"/>
    </row>
    <row r="24" spans="2:13" x14ac:dyDescent="0.25">
      <c r="B24" s="81" t="s">
        <v>216</v>
      </c>
      <c r="C24" s="77">
        <v>65.914726601782306</v>
      </c>
      <c r="D24" s="78">
        <v>88.979849776820089</v>
      </c>
      <c r="E24" s="78"/>
      <c r="F24" s="79">
        <v>32.940457324225179</v>
      </c>
      <c r="G24" s="79">
        <v>96.005398945221359</v>
      </c>
      <c r="H24" s="78">
        <v>96.446377734523054</v>
      </c>
      <c r="I24" s="78"/>
      <c r="J24" s="78">
        <v>26.708319948286569</v>
      </c>
      <c r="K24" s="78">
        <v>45.982312802453833</v>
      </c>
      <c r="L24" s="80">
        <v>318.33980686205075</v>
      </c>
      <c r="M24" s="135"/>
    </row>
    <row r="25" spans="2:13" x14ac:dyDescent="0.25">
      <c r="B25" s="81" t="s">
        <v>217</v>
      </c>
      <c r="C25" s="77">
        <v>76.423311846259139</v>
      </c>
      <c r="D25" s="78">
        <v>92.9619614741259</v>
      </c>
      <c r="E25" s="78"/>
      <c r="F25" s="79">
        <v>28.967612814474073</v>
      </c>
      <c r="G25" s="79">
        <v>96.539535315827166</v>
      </c>
      <c r="H25" s="78">
        <v>97.157496277418076</v>
      </c>
      <c r="I25" s="78"/>
      <c r="J25" s="78">
        <v>34.041568575822389</v>
      </c>
      <c r="K25" s="78">
        <v>49.646735771823742</v>
      </c>
      <c r="L25" s="80">
        <v>558.80599583382445</v>
      </c>
      <c r="M25" s="135"/>
    </row>
    <row r="26" spans="2:13" x14ac:dyDescent="0.25">
      <c r="B26" s="82" t="s">
        <v>218</v>
      </c>
      <c r="C26" s="77">
        <v>49.249146753624686</v>
      </c>
      <c r="D26" s="78">
        <v>76.250323527987888</v>
      </c>
      <c r="E26" s="78"/>
      <c r="F26" s="79">
        <v>6.4987917096572065</v>
      </c>
      <c r="G26" s="79">
        <v>93.92451256155671</v>
      </c>
      <c r="H26" s="78">
        <v>93.92451256155671</v>
      </c>
      <c r="I26" s="78"/>
      <c r="J26" s="78">
        <v>13.901107839325487</v>
      </c>
      <c r="K26" s="78">
        <v>30.341631668615008</v>
      </c>
      <c r="L26" s="80">
        <v>212.25468588722072</v>
      </c>
      <c r="M26" s="135"/>
    </row>
    <row r="27" spans="2:13" x14ac:dyDescent="0.25">
      <c r="B27" s="82" t="s">
        <v>219</v>
      </c>
      <c r="C27" s="77">
        <v>63.767164431386924</v>
      </c>
      <c r="D27" s="78">
        <v>78.200267687974019</v>
      </c>
      <c r="E27" s="78"/>
      <c r="F27" s="79">
        <v>14.929138094872066</v>
      </c>
      <c r="G27" s="79">
        <v>97.70025236214012</v>
      </c>
      <c r="H27" s="78">
        <v>97.70025236214012</v>
      </c>
      <c r="I27" s="78"/>
      <c r="J27" s="78">
        <v>25.717257024656554</v>
      </c>
      <c r="K27" s="78">
        <v>37.12936905267803</v>
      </c>
      <c r="L27" s="80">
        <v>334.01346641805088</v>
      </c>
      <c r="M27" s="135"/>
    </row>
    <row r="28" spans="2:13" x14ac:dyDescent="0.25">
      <c r="B28" s="82" t="s">
        <v>220</v>
      </c>
      <c r="C28" s="77">
        <v>46.14097555010801</v>
      </c>
      <c r="D28" s="78">
        <v>65.361148622821844</v>
      </c>
      <c r="E28" s="78"/>
      <c r="F28" s="79">
        <v>8.3728988718681627</v>
      </c>
      <c r="G28" s="79">
        <v>94.753419399917988</v>
      </c>
      <c r="H28" s="78">
        <v>94.753419399917988</v>
      </c>
      <c r="I28" s="78"/>
      <c r="J28" s="78">
        <v>10.069411174199383</v>
      </c>
      <c r="K28" s="78">
        <v>22.94491749065746</v>
      </c>
      <c r="L28" s="80">
        <v>296.09869160100538</v>
      </c>
      <c r="M28" s="135"/>
    </row>
    <row r="29" spans="2:13" x14ac:dyDescent="0.25">
      <c r="B29" s="82" t="s">
        <v>221</v>
      </c>
      <c r="C29" s="77">
        <v>32.262059570523967</v>
      </c>
      <c r="D29" s="78">
        <v>41.98051998937094</v>
      </c>
      <c r="E29" s="78"/>
      <c r="F29" s="79">
        <v>1.57023303263148</v>
      </c>
      <c r="G29" s="79">
        <v>91.191567744495416</v>
      </c>
      <c r="H29" s="78">
        <v>91.191567744495416</v>
      </c>
      <c r="I29" s="78"/>
      <c r="J29" s="78">
        <v>4.8315025086918366</v>
      </c>
      <c r="K29" s="78">
        <v>21.663805257274237</v>
      </c>
      <c r="L29" s="80">
        <v>339.69040412470298</v>
      </c>
      <c r="M29" s="135"/>
    </row>
    <row r="31" spans="2:13" x14ac:dyDescent="0.25">
      <c r="B31" s="720" t="s">
        <v>509</v>
      </c>
      <c r="C31" s="720"/>
    </row>
    <row r="32" spans="2:13" ht="28.5" customHeight="1" x14ac:dyDescent="0.25">
      <c r="B32" s="711" t="s">
        <v>510</v>
      </c>
      <c r="C32" s="712"/>
    </row>
    <row r="33" spans="2:17" x14ac:dyDescent="0.25">
      <c r="B33" s="360"/>
      <c r="C33" s="258" t="s">
        <v>511</v>
      </c>
    </row>
    <row r="34" spans="2:17" x14ac:dyDescent="0.25">
      <c r="B34" s="2" t="s">
        <v>512</v>
      </c>
      <c r="C34" s="212">
        <v>125594</v>
      </c>
    </row>
    <row r="35" spans="2:17" x14ac:dyDescent="0.25">
      <c r="B35" s="2" t="s">
        <v>513</v>
      </c>
      <c r="C35" s="212">
        <v>140367</v>
      </c>
    </row>
    <row r="36" spans="2:17" x14ac:dyDescent="0.25">
      <c r="B36" s="2" t="s">
        <v>514</v>
      </c>
      <c r="C36" s="491">
        <f>C34/C35</f>
        <v>0.89475446508082379</v>
      </c>
    </row>
    <row r="37" spans="2:17" x14ac:dyDescent="0.25">
      <c r="B37" s="410" t="s">
        <v>515</v>
      </c>
      <c r="C37" s="410"/>
    </row>
    <row r="39" spans="2:17" x14ac:dyDescent="0.25">
      <c r="B39" s="721" t="s">
        <v>516</v>
      </c>
      <c r="C39" s="721"/>
      <c r="D39" s="721"/>
      <c r="E39" s="721"/>
      <c r="F39" s="721"/>
      <c r="G39" s="721"/>
      <c r="H39" s="721"/>
      <c r="I39" s="721"/>
      <c r="J39" s="721"/>
      <c r="K39" s="721"/>
      <c r="L39" s="721"/>
      <c r="M39" s="721"/>
      <c r="N39" s="721"/>
      <c r="O39" s="721"/>
      <c r="P39" s="721"/>
      <c r="Q39" s="721"/>
    </row>
    <row r="41" spans="2:17" ht="14.25" customHeight="1" x14ac:dyDescent="0.25">
      <c r="B41" s="711" t="s">
        <v>517</v>
      </c>
      <c r="C41" s="725"/>
      <c r="D41" s="725"/>
      <c r="E41" s="725"/>
      <c r="F41" s="725"/>
      <c r="G41" s="725"/>
      <c r="H41" s="725"/>
      <c r="I41" s="725"/>
      <c r="J41" s="725"/>
      <c r="K41" s="725"/>
      <c r="L41" s="725"/>
      <c r="M41" s="725"/>
      <c r="N41" s="725"/>
      <c r="O41" s="725"/>
      <c r="P41" s="725"/>
      <c r="Q41" s="712"/>
    </row>
    <row r="42" spans="2:17" ht="15.75" customHeight="1" x14ac:dyDescent="0.25">
      <c r="B42" s="160"/>
      <c r="C42" s="724">
        <v>2015</v>
      </c>
      <c r="D42" s="724"/>
      <c r="E42" s="724"/>
      <c r="F42" s="724"/>
      <c r="G42" s="724">
        <v>2016</v>
      </c>
      <c r="H42" s="724"/>
      <c r="I42" s="724"/>
      <c r="J42" s="724"/>
      <c r="K42" s="724">
        <v>2017</v>
      </c>
      <c r="L42" s="724"/>
      <c r="M42" s="724"/>
      <c r="N42" s="724"/>
      <c r="O42" s="722">
        <v>2018</v>
      </c>
      <c r="P42" s="722"/>
      <c r="Q42" s="723"/>
    </row>
    <row r="43" spans="2:17" x14ac:dyDescent="0.25">
      <c r="B43" s="127" t="s">
        <v>518</v>
      </c>
      <c r="C43" s="139" t="s">
        <v>159</v>
      </c>
      <c r="D43" s="140" t="s">
        <v>519</v>
      </c>
      <c r="E43" s="140" t="s">
        <v>362</v>
      </c>
      <c r="F43" s="143" t="s">
        <v>172</v>
      </c>
      <c r="G43" s="128" t="s">
        <v>159</v>
      </c>
      <c r="H43" s="129" t="s">
        <v>519</v>
      </c>
      <c r="I43" s="129" t="s">
        <v>362</v>
      </c>
      <c r="J43" s="130" t="s">
        <v>172</v>
      </c>
      <c r="K43" s="142" t="s">
        <v>159</v>
      </c>
      <c r="L43" s="140" t="s">
        <v>519</v>
      </c>
      <c r="M43" s="140" t="s">
        <v>362</v>
      </c>
      <c r="N43" s="141" t="s">
        <v>172</v>
      </c>
      <c r="O43" s="128" t="s">
        <v>159</v>
      </c>
      <c r="P43" s="129" t="s">
        <v>519</v>
      </c>
      <c r="Q43" s="130" t="s">
        <v>172</v>
      </c>
    </row>
    <row r="44" spans="2:17" x14ac:dyDescent="0.25">
      <c r="B44" s="126" t="s">
        <v>520</v>
      </c>
      <c r="C44" s="87">
        <v>1372</v>
      </c>
      <c r="D44" s="13">
        <v>984</v>
      </c>
      <c r="E44" s="13">
        <v>35</v>
      </c>
      <c r="F44" s="87">
        <v>2391</v>
      </c>
      <c r="G44" s="138">
        <v>1030</v>
      </c>
      <c r="H44" s="107">
        <v>988</v>
      </c>
      <c r="I44" s="107" t="s">
        <v>170</v>
      </c>
      <c r="J44" s="108">
        <v>2018</v>
      </c>
      <c r="K44" s="138">
        <v>1126</v>
      </c>
      <c r="L44" s="107">
        <v>939</v>
      </c>
      <c r="M44" s="107" t="s">
        <v>170</v>
      </c>
      <c r="N44" s="108">
        <v>2065</v>
      </c>
      <c r="O44" s="136">
        <v>1496</v>
      </c>
      <c r="P44" s="110">
        <v>1171</v>
      </c>
      <c r="Q44" s="110">
        <v>2667</v>
      </c>
    </row>
    <row r="45" spans="2:17" x14ac:dyDescent="0.25">
      <c r="B45" s="126" t="s">
        <v>521</v>
      </c>
      <c r="C45" s="87">
        <v>31057</v>
      </c>
      <c r="D45" s="87">
        <v>16327</v>
      </c>
      <c r="E45" s="13">
        <v>98</v>
      </c>
      <c r="F45" s="87">
        <v>47483</v>
      </c>
      <c r="G45" s="138">
        <v>33361</v>
      </c>
      <c r="H45" s="108">
        <v>16951</v>
      </c>
      <c r="I45" s="107">
        <v>87</v>
      </c>
      <c r="J45" s="108">
        <v>50399</v>
      </c>
      <c r="K45" s="138">
        <v>35737</v>
      </c>
      <c r="L45" s="108">
        <v>18839</v>
      </c>
      <c r="M45" s="107" t="s">
        <v>170</v>
      </c>
      <c r="N45" s="108">
        <v>54576</v>
      </c>
      <c r="O45" s="136">
        <v>33042</v>
      </c>
      <c r="P45" s="110">
        <v>17483</v>
      </c>
      <c r="Q45" s="110">
        <v>50525</v>
      </c>
    </row>
    <row r="46" spans="2:17" x14ac:dyDescent="0.25">
      <c r="B46" s="126" t="s">
        <v>522</v>
      </c>
      <c r="C46" s="87">
        <v>28221</v>
      </c>
      <c r="D46" s="87">
        <v>14912</v>
      </c>
      <c r="E46" s="13">
        <v>60</v>
      </c>
      <c r="F46" s="87">
        <v>43193</v>
      </c>
      <c r="G46" s="138">
        <v>26617</v>
      </c>
      <c r="H46" s="108">
        <v>15536</v>
      </c>
      <c r="I46" s="107" t="s">
        <v>170</v>
      </c>
      <c r="J46" s="108">
        <v>42153</v>
      </c>
      <c r="K46" s="138">
        <v>25485</v>
      </c>
      <c r="L46" s="108">
        <v>12887</v>
      </c>
      <c r="M46" s="107">
        <v>50</v>
      </c>
      <c r="N46" s="108">
        <v>38423</v>
      </c>
      <c r="O46" s="136">
        <v>26029</v>
      </c>
      <c r="P46" s="110">
        <v>14953</v>
      </c>
      <c r="Q46" s="110">
        <v>40981</v>
      </c>
    </row>
    <row r="47" spans="2:17" x14ac:dyDescent="0.25">
      <c r="B47" s="126" t="s">
        <v>523</v>
      </c>
      <c r="C47" s="13">
        <v>73</v>
      </c>
      <c r="D47" s="13" t="s">
        <v>170</v>
      </c>
      <c r="E47" s="13" t="s">
        <v>170</v>
      </c>
      <c r="F47" s="13">
        <v>73</v>
      </c>
      <c r="G47" s="137">
        <v>24</v>
      </c>
      <c r="H47" s="107" t="s">
        <v>170</v>
      </c>
      <c r="I47" s="107" t="s">
        <v>170</v>
      </c>
      <c r="J47" s="107">
        <v>24</v>
      </c>
      <c r="K47" s="11"/>
      <c r="L47" s="1"/>
      <c r="M47" s="1"/>
      <c r="N47" s="1"/>
      <c r="O47" s="137">
        <v>587</v>
      </c>
      <c r="P47" s="107">
        <v>392</v>
      </c>
      <c r="Q47" s="107">
        <v>979</v>
      </c>
    </row>
    <row r="48" spans="2:17" x14ac:dyDescent="0.25">
      <c r="B48" s="126" t="s">
        <v>524</v>
      </c>
      <c r="C48" s="13">
        <v>581</v>
      </c>
      <c r="D48" s="13">
        <v>676</v>
      </c>
      <c r="E48" s="13" t="s">
        <v>170</v>
      </c>
      <c r="F48" s="87">
        <v>1258</v>
      </c>
      <c r="G48" s="137">
        <v>474</v>
      </c>
      <c r="H48" s="107">
        <v>278</v>
      </c>
      <c r="I48" s="107" t="s">
        <v>170</v>
      </c>
      <c r="J48" s="107">
        <v>752</v>
      </c>
      <c r="K48" s="137">
        <v>712</v>
      </c>
      <c r="L48" s="107">
        <v>496</v>
      </c>
      <c r="M48" s="107" t="s">
        <v>170</v>
      </c>
      <c r="N48" s="108">
        <v>1208</v>
      </c>
      <c r="O48" s="136">
        <v>1071</v>
      </c>
      <c r="P48" s="109">
        <v>423</v>
      </c>
      <c r="Q48" s="110">
        <v>1494</v>
      </c>
    </row>
    <row r="49" spans="2:17" x14ac:dyDescent="0.25">
      <c r="B49" s="126" t="s">
        <v>525</v>
      </c>
      <c r="C49" s="13">
        <v>174</v>
      </c>
      <c r="D49" s="13" t="s">
        <v>170</v>
      </c>
      <c r="E49" s="13" t="s">
        <v>170</v>
      </c>
      <c r="F49" s="13">
        <v>174</v>
      </c>
      <c r="G49" s="137">
        <v>23</v>
      </c>
      <c r="H49" s="107" t="s">
        <v>170</v>
      </c>
      <c r="I49" s="107" t="s">
        <v>170</v>
      </c>
      <c r="J49" s="107">
        <v>23</v>
      </c>
      <c r="K49" s="137">
        <v>84</v>
      </c>
      <c r="L49" s="107">
        <v>74</v>
      </c>
      <c r="M49" s="107" t="s">
        <v>170</v>
      </c>
      <c r="N49" s="107">
        <v>159</v>
      </c>
      <c r="O49" s="137">
        <v>636</v>
      </c>
      <c r="P49" s="107">
        <v>357</v>
      </c>
      <c r="Q49" s="107">
        <v>993</v>
      </c>
    </row>
    <row r="50" spans="2:17" x14ac:dyDescent="0.25">
      <c r="B50" s="126" t="s">
        <v>172</v>
      </c>
      <c r="C50" s="87">
        <v>61478</v>
      </c>
      <c r="D50" s="87">
        <v>32900</v>
      </c>
      <c r="E50" s="13">
        <v>193</v>
      </c>
      <c r="F50" s="87">
        <v>94572</v>
      </c>
      <c r="G50" s="138">
        <v>61529</v>
      </c>
      <c r="H50" s="108">
        <v>33753</v>
      </c>
      <c r="I50" s="107">
        <v>87</v>
      </c>
      <c r="J50" s="108">
        <v>95368</v>
      </c>
      <c r="K50" s="138">
        <v>63145</v>
      </c>
      <c r="L50" s="108">
        <v>33235</v>
      </c>
      <c r="M50" s="107">
        <v>50</v>
      </c>
      <c r="N50" s="108">
        <v>96430</v>
      </c>
      <c r="O50" s="138">
        <v>62861</v>
      </c>
      <c r="P50" s="108">
        <v>34778</v>
      </c>
      <c r="Q50" s="108">
        <v>97639</v>
      </c>
    </row>
    <row r="51" spans="2:17" x14ac:dyDescent="0.25">
      <c r="B51" s="161" t="s">
        <v>526</v>
      </c>
      <c r="C51" s="162"/>
      <c r="D51" s="162"/>
      <c r="E51" s="162"/>
      <c r="F51" s="162"/>
      <c r="G51" s="162"/>
      <c r="H51" s="162"/>
      <c r="I51" s="162"/>
      <c r="J51" s="162"/>
      <c r="K51" s="162"/>
      <c r="L51" s="162"/>
      <c r="M51" s="162"/>
      <c r="N51" s="162"/>
      <c r="O51" s="162"/>
      <c r="P51" s="162"/>
      <c r="Q51" s="163"/>
    </row>
    <row r="52" spans="2:17" x14ac:dyDescent="0.25">
      <c r="B52" s="280"/>
    </row>
    <row r="54" spans="2:17" s="83" customFormat="1" ht="29.25" customHeight="1" x14ac:dyDescent="0.25">
      <c r="B54" s="708" t="s">
        <v>837</v>
      </c>
      <c r="C54" s="709"/>
      <c r="D54" s="709"/>
      <c r="E54" s="710"/>
    </row>
    <row r="55" spans="2:17" s="83" customFormat="1" x14ac:dyDescent="0.25">
      <c r="B55" s="444"/>
      <c r="C55" s="444" t="s">
        <v>36</v>
      </c>
      <c r="D55" s="444" t="s">
        <v>104</v>
      </c>
      <c r="E55" s="444" t="s">
        <v>838</v>
      </c>
    </row>
    <row r="56" spans="2:17" s="83" customFormat="1" x14ac:dyDescent="0.25">
      <c r="B56" s="445" t="s">
        <v>159</v>
      </c>
      <c r="C56" s="445">
        <v>61.28</v>
      </c>
      <c r="D56" s="445">
        <v>53.03</v>
      </c>
      <c r="E56" s="445">
        <v>1551</v>
      </c>
    </row>
    <row r="57" spans="2:17" s="83" customFormat="1" x14ac:dyDescent="0.25">
      <c r="B57" s="445" t="s">
        <v>184</v>
      </c>
      <c r="C57" s="445">
        <v>38.72</v>
      </c>
      <c r="D57" s="445">
        <v>46.97</v>
      </c>
      <c r="E57" s="445">
        <v>989</v>
      </c>
    </row>
    <row r="58" spans="2:17" s="83" customFormat="1" x14ac:dyDescent="0.25">
      <c r="B58" s="444" t="s">
        <v>172</v>
      </c>
      <c r="C58" s="445">
        <v>100</v>
      </c>
      <c r="D58" s="445">
        <v>100</v>
      </c>
      <c r="E58" s="445"/>
    </row>
    <row r="59" spans="2:17" s="83" customFormat="1" x14ac:dyDescent="0.25">
      <c r="B59" s="394" t="s">
        <v>839</v>
      </c>
    </row>
    <row r="60" spans="2:17" s="83" customFormat="1" x14ac:dyDescent="0.25"/>
  </sheetData>
  <mergeCells count="21">
    <mergeCell ref="O42:Q42"/>
    <mergeCell ref="C42:F42"/>
    <mergeCell ref="G42:J42"/>
    <mergeCell ref="K42:N42"/>
    <mergeCell ref="B41:Q41"/>
    <mergeCell ref="B54:E54"/>
    <mergeCell ref="B32:C32"/>
    <mergeCell ref="B2:K2"/>
    <mergeCell ref="B3:K4"/>
    <mergeCell ref="B7:L7"/>
    <mergeCell ref="B8:L8"/>
    <mergeCell ref="B9:B11"/>
    <mergeCell ref="C9:J9"/>
    <mergeCell ref="K9:K11"/>
    <mergeCell ref="L9:L11"/>
    <mergeCell ref="C10:C11"/>
    <mergeCell ref="D10:D11"/>
    <mergeCell ref="F10:H10"/>
    <mergeCell ref="J10:J11"/>
    <mergeCell ref="B31:C31"/>
    <mergeCell ref="B39:Q3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2:M58"/>
  <sheetViews>
    <sheetView zoomScale="90" zoomScaleNormal="90" workbookViewId="0">
      <selection activeCell="P8" sqref="P8"/>
    </sheetView>
  </sheetViews>
  <sheetFormatPr defaultRowHeight="15.75" x14ac:dyDescent="0.25"/>
  <cols>
    <col min="1" max="3" width="9" style="83"/>
    <col min="4" max="4" width="34.375" style="83" customWidth="1"/>
    <col min="5" max="10" width="9" style="83"/>
    <col min="11" max="13" width="8.75" style="319"/>
    <col min="14" max="16384" width="9" style="83"/>
  </cols>
  <sheetData>
    <row r="2" spans="3:13" x14ac:dyDescent="0.25">
      <c r="C2" s="727" t="s">
        <v>527</v>
      </c>
      <c r="D2" s="728"/>
      <c r="E2" s="728"/>
      <c r="F2" s="728"/>
      <c r="G2" s="728"/>
      <c r="H2" s="728"/>
      <c r="I2" s="728"/>
      <c r="J2" s="728"/>
      <c r="K2" s="728"/>
      <c r="L2" s="729"/>
    </row>
    <row r="3" spans="3:13" x14ac:dyDescent="0.25">
      <c r="C3" s="730"/>
      <c r="D3" s="731"/>
      <c r="E3" s="731"/>
      <c r="F3" s="731"/>
      <c r="G3" s="731"/>
      <c r="H3" s="731"/>
      <c r="I3" s="731"/>
      <c r="J3" s="731"/>
      <c r="K3" s="731"/>
      <c r="L3" s="732"/>
    </row>
    <row r="4" spans="3:13" x14ac:dyDescent="0.25">
      <c r="C4" s="733" t="s">
        <v>96</v>
      </c>
      <c r="D4" s="734"/>
      <c r="E4" s="734"/>
      <c r="F4" s="734"/>
      <c r="G4" s="734"/>
      <c r="H4" s="734"/>
      <c r="I4" s="734"/>
      <c r="J4" s="734"/>
      <c r="K4" s="734"/>
      <c r="L4" s="735"/>
    </row>
    <row r="5" spans="3:13" x14ac:dyDescent="0.25">
      <c r="C5" s="736"/>
      <c r="D5" s="737"/>
      <c r="E5" s="737"/>
      <c r="F5" s="737"/>
      <c r="G5" s="737"/>
      <c r="H5" s="737"/>
      <c r="I5" s="737"/>
      <c r="J5" s="737"/>
      <c r="K5" s="737"/>
      <c r="L5" s="738"/>
    </row>
    <row r="6" spans="3:13" x14ac:dyDescent="0.25">
      <c r="C6" s="736"/>
      <c r="D6" s="737"/>
      <c r="E6" s="737"/>
      <c r="F6" s="737"/>
      <c r="G6" s="737"/>
      <c r="H6" s="737"/>
      <c r="I6" s="737"/>
      <c r="J6" s="737"/>
      <c r="K6" s="737"/>
      <c r="L6" s="738"/>
    </row>
    <row r="7" spans="3:13" x14ac:dyDescent="0.25">
      <c r="C7" s="736"/>
      <c r="D7" s="737"/>
      <c r="E7" s="737"/>
      <c r="F7" s="737"/>
      <c r="G7" s="737"/>
      <c r="H7" s="737"/>
      <c r="I7" s="737"/>
      <c r="J7" s="737"/>
      <c r="K7" s="737"/>
      <c r="L7" s="738"/>
    </row>
    <row r="8" spans="3:13" ht="56.25" customHeight="1" x14ac:dyDescent="0.25">
      <c r="C8" s="739"/>
      <c r="D8" s="740"/>
      <c r="E8" s="740"/>
      <c r="F8" s="740"/>
      <c r="G8" s="740"/>
      <c r="H8" s="740"/>
      <c r="I8" s="740"/>
      <c r="J8" s="740"/>
      <c r="K8" s="740"/>
      <c r="L8" s="741"/>
    </row>
    <row r="11" spans="3:13" x14ac:dyDescent="0.25">
      <c r="C11" s="743" t="s">
        <v>534</v>
      </c>
      <c r="D11" s="743"/>
      <c r="E11" s="743"/>
      <c r="F11" s="743"/>
      <c r="G11" s="743"/>
      <c r="H11" s="743"/>
      <c r="I11" s="743"/>
      <c r="J11" s="743"/>
      <c r="K11" s="743"/>
      <c r="L11" s="743"/>
      <c r="M11" s="743"/>
    </row>
    <row r="12" spans="3:13" ht="15.6" customHeight="1" x14ac:dyDescent="0.25">
      <c r="C12" s="742" t="s">
        <v>535</v>
      </c>
      <c r="D12" s="742"/>
      <c r="E12" s="270">
        <v>2015</v>
      </c>
      <c r="F12" s="270">
        <v>2016</v>
      </c>
      <c r="G12" s="270">
        <v>2017</v>
      </c>
      <c r="H12" s="270">
        <v>2018</v>
      </c>
      <c r="I12" s="270">
        <v>2019</v>
      </c>
      <c r="J12" s="270">
        <v>2020</v>
      </c>
      <c r="K12" s="270">
        <v>2021</v>
      </c>
      <c r="L12" s="270">
        <v>2022</v>
      </c>
      <c r="M12" s="270">
        <v>2023</v>
      </c>
    </row>
    <row r="13" spans="3:13" ht="15" customHeight="1" x14ac:dyDescent="0.25">
      <c r="C13" s="271">
        <v>1</v>
      </c>
      <c r="D13" s="271" t="s">
        <v>536</v>
      </c>
      <c r="E13" s="271">
        <v>405</v>
      </c>
      <c r="F13" s="271">
        <v>435</v>
      </c>
      <c r="G13" s="271">
        <v>379</v>
      </c>
      <c r="H13" s="271">
        <v>379</v>
      </c>
      <c r="I13" s="271">
        <v>484</v>
      </c>
      <c r="J13" s="272">
        <v>816</v>
      </c>
      <c r="K13" s="492">
        <v>1175</v>
      </c>
      <c r="L13" s="492">
        <v>1709</v>
      </c>
      <c r="M13" s="492">
        <v>2859</v>
      </c>
    </row>
    <row r="14" spans="3:13" ht="15" customHeight="1" x14ac:dyDescent="0.25">
      <c r="C14" s="271">
        <v>2</v>
      </c>
      <c r="D14" s="271" t="s">
        <v>537</v>
      </c>
      <c r="E14" s="271">
        <v>632</v>
      </c>
      <c r="F14" s="271">
        <v>364</v>
      </c>
      <c r="G14" s="271">
        <v>247</v>
      </c>
      <c r="H14" s="271">
        <v>254</v>
      </c>
      <c r="I14" s="271">
        <v>250</v>
      </c>
      <c r="J14" s="272">
        <v>284</v>
      </c>
      <c r="K14" s="493">
        <v>357</v>
      </c>
      <c r="L14" s="493">
        <v>190</v>
      </c>
      <c r="M14" s="325"/>
    </row>
    <row r="15" spans="3:13" ht="15" customHeight="1" x14ac:dyDescent="0.25">
      <c r="C15" s="277">
        <v>3</v>
      </c>
      <c r="D15" s="278" t="s">
        <v>538</v>
      </c>
      <c r="E15" s="277">
        <v>326</v>
      </c>
      <c r="F15" s="277">
        <v>198</v>
      </c>
      <c r="G15" s="277">
        <v>195</v>
      </c>
      <c r="H15" s="277">
        <v>195</v>
      </c>
      <c r="I15" s="277">
        <v>306</v>
      </c>
      <c r="J15" s="277">
        <v>422</v>
      </c>
      <c r="K15" s="494">
        <v>452</v>
      </c>
      <c r="L15" s="494">
        <v>444</v>
      </c>
      <c r="M15" s="494">
        <v>769</v>
      </c>
    </row>
    <row r="16" spans="3:13" ht="15" customHeight="1" x14ac:dyDescent="0.25">
      <c r="C16" s="272">
        <v>4</v>
      </c>
      <c r="D16" s="271" t="s">
        <v>528</v>
      </c>
      <c r="E16" s="272"/>
      <c r="F16" s="272"/>
      <c r="G16" s="272"/>
      <c r="H16" s="272"/>
      <c r="I16" s="272">
        <v>28</v>
      </c>
      <c r="J16" s="272">
        <v>60</v>
      </c>
      <c r="K16" s="437">
        <v>72</v>
      </c>
      <c r="L16" s="437">
        <v>102</v>
      </c>
      <c r="M16" s="437">
        <v>134</v>
      </c>
    </row>
    <row r="17" spans="3:13" ht="15" customHeight="1" x14ac:dyDescent="0.25">
      <c r="C17" s="272">
        <v>5</v>
      </c>
      <c r="D17" s="271" t="s">
        <v>539</v>
      </c>
      <c r="E17" s="272">
        <v>206</v>
      </c>
      <c r="F17" s="272">
        <v>197</v>
      </c>
      <c r="G17" s="272">
        <v>181</v>
      </c>
      <c r="H17" s="272">
        <v>177</v>
      </c>
      <c r="I17" s="272">
        <v>209</v>
      </c>
      <c r="J17" s="272">
        <v>358</v>
      </c>
      <c r="K17" s="437">
        <v>545</v>
      </c>
      <c r="L17" s="437">
        <v>548</v>
      </c>
      <c r="M17" s="437">
        <v>855</v>
      </c>
    </row>
    <row r="18" spans="3:13" ht="15" customHeight="1" x14ac:dyDescent="0.25">
      <c r="C18" s="271">
        <v>6</v>
      </c>
      <c r="D18" s="271" t="s">
        <v>540</v>
      </c>
      <c r="E18" s="272" t="s">
        <v>170</v>
      </c>
      <c r="F18" s="272" t="s">
        <v>170</v>
      </c>
      <c r="G18" s="272">
        <v>8</v>
      </c>
      <c r="H18" s="272">
        <v>9</v>
      </c>
      <c r="I18" s="272">
        <v>9</v>
      </c>
      <c r="J18" s="272">
        <v>10</v>
      </c>
      <c r="K18" s="437">
        <v>31</v>
      </c>
      <c r="L18" s="437">
        <v>36</v>
      </c>
      <c r="M18" s="437">
        <v>47</v>
      </c>
    </row>
    <row r="19" spans="3:13" ht="15" customHeight="1" x14ac:dyDescent="0.25">
      <c r="C19" s="271">
        <v>7</v>
      </c>
      <c r="D19" s="271" t="s">
        <v>541</v>
      </c>
      <c r="E19" s="272" t="s">
        <v>170</v>
      </c>
      <c r="F19" s="272" t="s">
        <v>170</v>
      </c>
      <c r="G19" s="272">
        <v>9</v>
      </c>
      <c r="H19" s="272">
        <v>18</v>
      </c>
      <c r="I19" s="272">
        <v>19</v>
      </c>
      <c r="J19" s="272">
        <v>16</v>
      </c>
      <c r="K19" s="437">
        <v>48</v>
      </c>
      <c r="L19" s="437">
        <v>56</v>
      </c>
      <c r="M19" s="437">
        <v>80</v>
      </c>
    </row>
    <row r="20" spans="3:13" ht="15" customHeight="1" x14ac:dyDescent="0.25">
      <c r="C20" s="272">
        <v>8</v>
      </c>
      <c r="D20" s="271" t="s">
        <v>542</v>
      </c>
      <c r="E20" s="272" t="s">
        <v>170</v>
      </c>
      <c r="F20" s="272" t="s">
        <v>170</v>
      </c>
      <c r="G20" s="272">
        <v>9</v>
      </c>
      <c r="H20" s="272">
        <v>9</v>
      </c>
      <c r="I20" s="272">
        <v>8</v>
      </c>
      <c r="J20" s="272">
        <v>6</v>
      </c>
      <c r="K20" s="437">
        <v>11</v>
      </c>
      <c r="L20" s="437">
        <v>15</v>
      </c>
      <c r="M20" s="437">
        <v>19</v>
      </c>
    </row>
    <row r="21" spans="3:13" ht="15" customHeight="1" x14ac:dyDescent="0.25">
      <c r="C21" s="271">
        <v>9</v>
      </c>
      <c r="D21" s="271" t="s">
        <v>543</v>
      </c>
      <c r="E21" s="272">
        <v>64</v>
      </c>
      <c r="F21" s="272">
        <v>39</v>
      </c>
      <c r="G21" s="272">
        <v>47</v>
      </c>
      <c r="H21" s="272">
        <v>47</v>
      </c>
      <c r="I21" s="272">
        <v>52</v>
      </c>
      <c r="J21" s="272">
        <v>39</v>
      </c>
      <c r="K21" s="273">
        <v>74</v>
      </c>
      <c r="L21" s="437">
        <v>82</v>
      </c>
      <c r="M21" s="437">
        <v>111</v>
      </c>
    </row>
    <row r="22" spans="3:13" ht="15" customHeight="1" x14ac:dyDescent="0.25">
      <c r="C22" s="271">
        <v>10</v>
      </c>
      <c r="D22" s="271" t="s">
        <v>544</v>
      </c>
      <c r="E22" s="272">
        <v>243</v>
      </c>
      <c r="F22" s="272">
        <v>242</v>
      </c>
      <c r="G22" s="272">
        <v>285</v>
      </c>
      <c r="H22" s="272">
        <v>285</v>
      </c>
      <c r="I22" s="272">
        <v>340</v>
      </c>
      <c r="J22" s="272">
        <v>468</v>
      </c>
      <c r="K22" s="272">
        <v>620</v>
      </c>
      <c r="L22" s="272">
        <v>658</v>
      </c>
      <c r="M22" s="272">
        <v>855</v>
      </c>
    </row>
    <row r="23" spans="3:13" ht="15" customHeight="1" x14ac:dyDescent="0.25">
      <c r="C23" s="272">
        <v>11</v>
      </c>
      <c r="D23" s="271" t="s">
        <v>545</v>
      </c>
      <c r="E23" s="272">
        <v>182</v>
      </c>
      <c r="F23" s="272">
        <v>114</v>
      </c>
      <c r="G23" s="272">
        <v>104</v>
      </c>
      <c r="H23" s="272">
        <v>104</v>
      </c>
      <c r="I23" s="272">
        <v>162</v>
      </c>
      <c r="J23" s="272">
        <v>175</v>
      </c>
      <c r="K23" s="437">
        <v>620</v>
      </c>
      <c r="L23" s="437">
        <v>658</v>
      </c>
      <c r="M23" s="437">
        <v>855</v>
      </c>
    </row>
    <row r="24" spans="3:13" ht="24" customHeight="1" x14ac:dyDescent="0.25">
      <c r="C24" s="272">
        <v>12</v>
      </c>
      <c r="D24" s="271" t="s">
        <v>546</v>
      </c>
      <c r="E24" s="273" t="s">
        <v>547</v>
      </c>
      <c r="F24" s="495" t="s">
        <v>547</v>
      </c>
      <c r="G24" s="495" t="s">
        <v>547</v>
      </c>
      <c r="H24" s="495" t="s">
        <v>547</v>
      </c>
      <c r="I24" s="496">
        <v>162</v>
      </c>
      <c r="J24" s="496">
        <v>175</v>
      </c>
      <c r="K24" s="272">
        <v>259</v>
      </c>
      <c r="L24" s="272">
        <v>362</v>
      </c>
      <c r="M24" s="272">
        <v>483</v>
      </c>
    </row>
    <row r="25" spans="3:13" ht="15" customHeight="1" x14ac:dyDescent="0.25">
      <c r="C25" s="272">
        <v>13</v>
      </c>
      <c r="D25" s="271" t="s">
        <v>548</v>
      </c>
      <c r="E25" s="272">
        <v>772</v>
      </c>
      <c r="F25" s="274">
        <v>1517</v>
      </c>
      <c r="G25" s="274">
        <v>2695</v>
      </c>
      <c r="H25" s="274">
        <v>3658</v>
      </c>
      <c r="I25" s="274">
        <v>4901</v>
      </c>
      <c r="J25" s="272">
        <v>4237</v>
      </c>
      <c r="K25" s="497">
        <v>9039</v>
      </c>
      <c r="L25" s="497">
        <v>12044</v>
      </c>
      <c r="M25" s="497">
        <v>22904</v>
      </c>
    </row>
    <row r="26" spans="3:13" ht="15" customHeight="1" x14ac:dyDescent="0.25">
      <c r="C26" s="271">
        <v>14</v>
      </c>
      <c r="D26" s="271" t="s">
        <v>549</v>
      </c>
      <c r="E26" s="272">
        <v>105</v>
      </c>
      <c r="F26" s="272">
        <v>113</v>
      </c>
      <c r="G26" s="272">
        <v>70</v>
      </c>
      <c r="H26" s="272">
        <v>64</v>
      </c>
      <c r="I26" s="272">
        <v>73</v>
      </c>
      <c r="J26" s="272">
        <v>87</v>
      </c>
      <c r="K26" s="437">
        <v>105</v>
      </c>
      <c r="L26" s="437">
        <v>207</v>
      </c>
      <c r="M26" s="437">
        <v>328</v>
      </c>
    </row>
    <row r="27" spans="3:13" ht="15" customHeight="1" x14ac:dyDescent="0.25">
      <c r="C27" s="271">
        <v>15</v>
      </c>
      <c r="D27" s="271" t="s">
        <v>550</v>
      </c>
      <c r="E27" s="272">
        <v>14</v>
      </c>
      <c r="F27" s="272">
        <v>18</v>
      </c>
      <c r="G27" s="272">
        <v>14</v>
      </c>
      <c r="H27" s="272">
        <v>14</v>
      </c>
      <c r="I27" s="272">
        <v>16</v>
      </c>
      <c r="J27" s="272">
        <v>16</v>
      </c>
      <c r="K27" s="437">
        <v>35</v>
      </c>
      <c r="L27" s="437">
        <v>42</v>
      </c>
      <c r="M27" s="437">
        <v>4967</v>
      </c>
    </row>
    <row r="28" spans="3:13" ht="15" customHeight="1" x14ac:dyDescent="0.25">
      <c r="C28" s="272">
        <v>16</v>
      </c>
      <c r="D28" s="271" t="s">
        <v>551</v>
      </c>
      <c r="E28" s="272">
        <v>27</v>
      </c>
      <c r="F28" s="272">
        <v>281</v>
      </c>
      <c r="G28" s="272">
        <v>112</v>
      </c>
      <c r="H28" s="272">
        <v>112</v>
      </c>
      <c r="I28" s="272">
        <v>112</v>
      </c>
      <c r="J28" s="272">
        <v>107</v>
      </c>
      <c r="K28" s="272">
        <v>52</v>
      </c>
      <c r="L28" s="272">
        <v>271</v>
      </c>
      <c r="M28" s="272">
        <v>287</v>
      </c>
    </row>
    <row r="29" spans="3:13" ht="15" customHeight="1" x14ac:dyDescent="0.25">
      <c r="C29" s="271">
        <v>17</v>
      </c>
      <c r="D29" s="271" t="s">
        <v>552</v>
      </c>
      <c r="E29" s="272">
        <v>257</v>
      </c>
      <c r="F29" s="272">
        <v>350</v>
      </c>
      <c r="G29" s="272">
        <v>91</v>
      </c>
      <c r="H29" s="272">
        <v>171</v>
      </c>
      <c r="I29" s="272">
        <v>445</v>
      </c>
      <c r="J29" s="272">
        <v>466</v>
      </c>
      <c r="K29" s="272">
        <v>330</v>
      </c>
      <c r="L29" s="272">
        <v>628</v>
      </c>
      <c r="M29" s="272">
        <v>1274</v>
      </c>
    </row>
    <row r="30" spans="3:13" ht="15" customHeight="1" x14ac:dyDescent="0.25">
      <c r="C30" s="271">
        <v>18</v>
      </c>
      <c r="D30" s="271" t="s">
        <v>553</v>
      </c>
      <c r="E30" s="272">
        <v>706</v>
      </c>
      <c r="F30" s="272">
        <v>542</v>
      </c>
      <c r="G30" s="272">
        <v>106</v>
      </c>
      <c r="H30" s="272">
        <v>191</v>
      </c>
      <c r="I30" s="272">
        <v>133</v>
      </c>
      <c r="J30" s="272">
        <v>93</v>
      </c>
      <c r="K30" s="273" t="s">
        <v>547</v>
      </c>
      <c r="L30" s="325" t="s">
        <v>547</v>
      </c>
      <c r="M30" s="325" t="s">
        <v>547</v>
      </c>
    </row>
    <row r="31" spans="3:13" ht="15" customHeight="1" x14ac:dyDescent="0.25">
      <c r="C31" s="272">
        <v>19</v>
      </c>
      <c r="D31" s="271" t="s">
        <v>554</v>
      </c>
      <c r="E31" s="272">
        <v>93</v>
      </c>
      <c r="F31" s="273" t="s">
        <v>547</v>
      </c>
      <c r="G31" s="325" t="s">
        <v>547</v>
      </c>
      <c r="H31" s="325" t="s">
        <v>547</v>
      </c>
      <c r="I31" s="273" t="s">
        <v>547</v>
      </c>
      <c r="J31" s="325" t="s">
        <v>547</v>
      </c>
      <c r="K31" s="272">
        <v>37</v>
      </c>
      <c r="L31" s="272">
        <v>31</v>
      </c>
      <c r="M31" s="272">
        <v>41</v>
      </c>
    </row>
    <row r="32" spans="3:13" ht="15" customHeight="1" x14ac:dyDescent="0.25">
      <c r="C32" s="272">
        <v>20</v>
      </c>
      <c r="D32" s="271" t="s">
        <v>555</v>
      </c>
      <c r="E32" s="273" t="s">
        <v>547</v>
      </c>
      <c r="F32" s="325" t="s">
        <v>547</v>
      </c>
      <c r="G32" s="325" t="s">
        <v>547</v>
      </c>
      <c r="H32" s="325" t="s">
        <v>547</v>
      </c>
      <c r="I32" s="325" t="s">
        <v>547</v>
      </c>
      <c r="J32" s="272" t="s">
        <v>547</v>
      </c>
      <c r="K32" s="272">
        <v>36</v>
      </c>
      <c r="L32" s="272">
        <v>48</v>
      </c>
      <c r="M32" s="272">
        <v>44</v>
      </c>
    </row>
    <row r="33" spans="3:13" ht="15" customHeight="1" x14ac:dyDescent="0.25">
      <c r="C33" s="272">
        <v>21</v>
      </c>
      <c r="D33" s="271" t="s">
        <v>556</v>
      </c>
      <c r="E33" s="273" t="s">
        <v>547</v>
      </c>
      <c r="F33" s="325" t="s">
        <v>547</v>
      </c>
      <c r="G33" s="325" t="s">
        <v>547</v>
      </c>
      <c r="H33" s="325" t="s">
        <v>547</v>
      </c>
      <c r="I33" s="325" t="s">
        <v>547</v>
      </c>
      <c r="J33" s="272" t="s">
        <v>547</v>
      </c>
      <c r="K33" s="272">
        <v>103</v>
      </c>
      <c r="L33" s="272">
        <v>97</v>
      </c>
      <c r="M33" s="272">
        <v>218</v>
      </c>
    </row>
    <row r="34" spans="3:13" ht="15" customHeight="1" x14ac:dyDescent="0.25">
      <c r="C34" s="271">
        <v>22</v>
      </c>
      <c r="D34" s="271" t="s">
        <v>557</v>
      </c>
      <c r="E34" s="273" t="s">
        <v>547</v>
      </c>
      <c r="F34" s="325" t="s">
        <v>547</v>
      </c>
      <c r="G34" s="325" t="s">
        <v>547</v>
      </c>
      <c r="H34" s="325" t="s">
        <v>547</v>
      </c>
      <c r="I34" s="325" t="s">
        <v>547</v>
      </c>
      <c r="J34" s="272" t="s">
        <v>547</v>
      </c>
      <c r="K34" s="272">
        <v>164</v>
      </c>
      <c r="L34" s="272">
        <v>291</v>
      </c>
      <c r="M34" s="272">
        <v>469</v>
      </c>
    </row>
    <row r="35" spans="3:13" ht="15" customHeight="1" x14ac:dyDescent="0.25">
      <c r="C35" s="271">
        <v>23</v>
      </c>
      <c r="D35" s="271" t="s">
        <v>558</v>
      </c>
      <c r="E35" s="272">
        <v>28</v>
      </c>
      <c r="F35" s="272">
        <v>26</v>
      </c>
      <c r="G35" s="272">
        <v>30</v>
      </c>
      <c r="H35" s="272">
        <v>30</v>
      </c>
      <c r="I35" s="272">
        <v>43</v>
      </c>
      <c r="J35" s="496">
        <v>52</v>
      </c>
      <c r="K35" s="272">
        <v>129</v>
      </c>
      <c r="L35" s="272">
        <v>110</v>
      </c>
      <c r="M35" s="272">
        <v>214</v>
      </c>
    </row>
    <row r="36" spans="3:13" ht="15" customHeight="1" x14ac:dyDescent="0.25">
      <c r="C36" s="272">
        <v>24</v>
      </c>
      <c r="D36" s="271" t="s">
        <v>559</v>
      </c>
      <c r="E36" s="272">
        <v>756</v>
      </c>
      <c r="F36" s="272">
        <v>819</v>
      </c>
      <c r="G36" s="272">
        <v>776</v>
      </c>
      <c r="H36" s="272">
        <v>825</v>
      </c>
      <c r="I36" s="272">
        <v>905</v>
      </c>
      <c r="J36" s="272">
        <v>922</v>
      </c>
      <c r="K36" s="274">
        <v>2046</v>
      </c>
      <c r="L36" s="272">
        <v>2577</v>
      </c>
      <c r="M36" s="274">
        <v>3661</v>
      </c>
    </row>
    <row r="37" spans="3:13" ht="15" customHeight="1" x14ac:dyDescent="0.25">
      <c r="C37" s="271">
        <v>25</v>
      </c>
      <c r="D37" s="271" t="s">
        <v>560</v>
      </c>
      <c r="E37" s="272">
        <v>969</v>
      </c>
      <c r="F37" s="274">
        <v>1166</v>
      </c>
      <c r="G37" s="274">
        <v>1468</v>
      </c>
      <c r="H37" s="274">
        <v>1468</v>
      </c>
      <c r="I37" s="274">
        <v>2151</v>
      </c>
      <c r="J37" s="272">
        <v>1775</v>
      </c>
      <c r="K37" s="273"/>
      <c r="L37" s="325"/>
      <c r="M37" s="325"/>
    </row>
    <row r="38" spans="3:13" ht="15" customHeight="1" x14ac:dyDescent="0.25">
      <c r="C38" s="271">
        <v>26</v>
      </c>
      <c r="D38" s="271" t="s">
        <v>561</v>
      </c>
      <c r="E38" s="273" t="s">
        <v>547</v>
      </c>
      <c r="F38" s="325" t="s">
        <v>547</v>
      </c>
      <c r="G38" s="325" t="s">
        <v>547</v>
      </c>
      <c r="H38" s="325" t="s">
        <v>547</v>
      </c>
      <c r="I38" s="325" t="s">
        <v>547</v>
      </c>
      <c r="J38" s="272" t="s">
        <v>547</v>
      </c>
      <c r="K38" s="274">
        <v>1063</v>
      </c>
      <c r="L38" s="272">
        <v>1278</v>
      </c>
      <c r="M38" s="274">
        <v>1432</v>
      </c>
    </row>
    <row r="39" spans="3:13" ht="15" customHeight="1" x14ac:dyDescent="0.25">
      <c r="C39" s="272">
        <v>27</v>
      </c>
      <c r="D39" s="437" t="s">
        <v>562</v>
      </c>
      <c r="E39" s="273" t="s">
        <v>547</v>
      </c>
      <c r="F39" s="325" t="s">
        <v>547</v>
      </c>
      <c r="G39" s="325" t="s">
        <v>547</v>
      </c>
      <c r="H39" s="325" t="s">
        <v>547</v>
      </c>
      <c r="I39" s="325" t="s">
        <v>547</v>
      </c>
      <c r="J39" s="272" t="s">
        <v>547</v>
      </c>
      <c r="K39" s="272">
        <v>880</v>
      </c>
      <c r="L39" s="272">
        <v>1037</v>
      </c>
      <c r="M39" s="272">
        <v>1934</v>
      </c>
    </row>
    <row r="40" spans="3:13" ht="15" customHeight="1" x14ac:dyDescent="0.25">
      <c r="C40" s="272">
        <v>28</v>
      </c>
      <c r="D40" s="437" t="s">
        <v>563</v>
      </c>
      <c r="E40" s="273" t="s">
        <v>547</v>
      </c>
      <c r="F40" s="325" t="s">
        <v>547</v>
      </c>
      <c r="G40" s="325" t="s">
        <v>547</v>
      </c>
      <c r="H40" s="325" t="s">
        <v>547</v>
      </c>
      <c r="I40" s="325" t="s">
        <v>547</v>
      </c>
      <c r="J40" s="272" t="s">
        <v>547</v>
      </c>
      <c r="K40" s="272">
        <v>390</v>
      </c>
      <c r="L40" s="272">
        <v>538</v>
      </c>
      <c r="M40" s="272">
        <v>272</v>
      </c>
    </row>
    <row r="41" spans="3:13" ht="15" customHeight="1" x14ac:dyDescent="0.25">
      <c r="C41" s="272">
        <v>29</v>
      </c>
      <c r="D41" s="437" t="s">
        <v>564</v>
      </c>
      <c r="E41" s="273" t="s">
        <v>547</v>
      </c>
      <c r="F41" s="325" t="s">
        <v>547</v>
      </c>
      <c r="G41" s="325" t="s">
        <v>547</v>
      </c>
      <c r="H41" s="325" t="s">
        <v>547</v>
      </c>
      <c r="I41" s="325" t="s">
        <v>547</v>
      </c>
      <c r="J41" s="272" t="s">
        <v>547</v>
      </c>
      <c r="K41" s="272">
        <v>175</v>
      </c>
      <c r="L41" s="272">
        <v>220</v>
      </c>
      <c r="M41" s="272">
        <v>349</v>
      </c>
    </row>
    <row r="42" spans="3:13" ht="15" customHeight="1" x14ac:dyDescent="0.25">
      <c r="C42" s="271">
        <v>30</v>
      </c>
      <c r="D42" s="271" t="s">
        <v>565</v>
      </c>
      <c r="E42" s="272">
        <v>31</v>
      </c>
      <c r="F42" s="272">
        <v>14</v>
      </c>
      <c r="G42" s="272">
        <v>13</v>
      </c>
      <c r="H42" s="272">
        <v>12</v>
      </c>
      <c r="I42" s="272">
        <v>45</v>
      </c>
      <c r="J42" s="272">
        <v>52</v>
      </c>
      <c r="K42" s="272">
        <v>107</v>
      </c>
      <c r="L42" s="272">
        <v>95</v>
      </c>
      <c r="M42" s="272">
        <v>161</v>
      </c>
    </row>
    <row r="43" spans="3:13" ht="15" customHeight="1" x14ac:dyDescent="0.25">
      <c r="C43" s="271">
        <v>31</v>
      </c>
      <c r="D43" s="271" t="s">
        <v>566</v>
      </c>
      <c r="E43" s="272">
        <v>369</v>
      </c>
      <c r="F43" s="272">
        <v>318</v>
      </c>
      <c r="G43" s="272">
        <v>419</v>
      </c>
      <c r="H43" s="272">
        <v>946</v>
      </c>
      <c r="I43" s="272">
        <v>671</v>
      </c>
      <c r="J43" s="272">
        <v>383</v>
      </c>
      <c r="K43" s="274">
        <v>1265</v>
      </c>
      <c r="L43" s="274">
        <v>1214</v>
      </c>
      <c r="M43" s="274">
        <v>3133</v>
      </c>
    </row>
    <row r="44" spans="3:13" ht="15" customHeight="1" x14ac:dyDescent="0.25">
      <c r="C44" s="272">
        <v>32</v>
      </c>
      <c r="D44" s="271" t="s">
        <v>567</v>
      </c>
      <c r="E44" s="272">
        <v>223</v>
      </c>
      <c r="F44" s="272">
        <v>33</v>
      </c>
      <c r="G44" s="272">
        <v>197</v>
      </c>
      <c r="H44" s="272">
        <v>194</v>
      </c>
      <c r="I44" s="272">
        <v>78</v>
      </c>
      <c r="J44" s="272">
        <v>86</v>
      </c>
      <c r="K44" s="272">
        <v>115</v>
      </c>
      <c r="L44" s="272">
        <v>139</v>
      </c>
      <c r="M44" s="272">
        <v>114</v>
      </c>
    </row>
    <row r="45" spans="3:13" x14ac:dyDescent="0.25">
      <c r="C45" s="271">
        <v>33</v>
      </c>
      <c r="D45" s="271" t="s">
        <v>568</v>
      </c>
      <c r="E45" s="274">
        <v>1981</v>
      </c>
      <c r="F45" s="272">
        <v>230</v>
      </c>
      <c r="G45" s="272">
        <v>825</v>
      </c>
      <c r="H45" s="272">
        <v>629</v>
      </c>
      <c r="I45" s="274">
        <v>1614</v>
      </c>
      <c r="J45" s="272">
        <v>684</v>
      </c>
      <c r="K45" s="274">
        <v>1102</v>
      </c>
      <c r="L45" s="274">
        <v>1269</v>
      </c>
      <c r="M45" s="274">
        <v>1813</v>
      </c>
    </row>
    <row r="46" spans="3:13" x14ac:dyDescent="0.25">
      <c r="C46" s="271">
        <v>34</v>
      </c>
      <c r="D46" s="271" t="s">
        <v>569</v>
      </c>
      <c r="E46" s="272">
        <v>52</v>
      </c>
      <c r="F46" s="272">
        <v>230</v>
      </c>
      <c r="G46" s="272">
        <v>53</v>
      </c>
      <c r="H46" s="272">
        <v>53</v>
      </c>
      <c r="I46" s="272">
        <v>64</v>
      </c>
      <c r="J46" s="272">
        <v>105</v>
      </c>
      <c r="K46" s="272">
        <v>126</v>
      </c>
      <c r="L46" s="272">
        <v>272</v>
      </c>
      <c r="M46" s="272">
        <v>430</v>
      </c>
    </row>
    <row r="47" spans="3:13" x14ac:dyDescent="0.25">
      <c r="C47" s="272">
        <v>35</v>
      </c>
      <c r="D47" s="271" t="s">
        <v>570</v>
      </c>
      <c r="E47" s="273" t="s">
        <v>547</v>
      </c>
      <c r="F47" s="325" t="s">
        <v>547</v>
      </c>
      <c r="G47" s="325" t="s">
        <v>547</v>
      </c>
      <c r="H47" s="325" t="s">
        <v>547</v>
      </c>
      <c r="I47" s="273" t="s">
        <v>547</v>
      </c>
      <c r="J47" s="325" t="s">
        <v>547</v>
      </c>
      <c r="K47" s="325" t="s">
        <v>547</v>
      </c>
      <c r="L47" s="272">
        <v>76</v>
      </c>
      <c r="M47" s="272">
        <v>226</v>
      </c>
    </row>
    <row r="48" spans="3:13" x14ac:dyDescent="0.25">
      <c r="C48" s="272">
        <v>36</v>
      </c>
      <c r="D48" s="271" t="s">
        <v>571</v>
      </c>
      <c r="E48" s="272">
        <v>108</v>
      </c>
      <c r="F48" s="272">
        <v>45</v>
      </c>
      <c r="G48" s="272">
        <v>117</v>
      </c>
      <c r="H48" s="272">
        <v>100</v>
      </c>
      <c r="I48" s="272">
        <v>927</v>
      </c>
      <c r="J48" s="272">
        <v>944</v>
      </c>
      <c r="K48" s="273"/>
      <c r="L48" s="325"/>
      <c r="M48" s="325"/>
    </row>
    <row r="49" spans="3:13" x14ac:dyDescent="0.25">
      <c r="C49" s="272">
        <v>37</v>
      </c>
      <c r="D49" s="271" t="s">
        <v>572</v>
      </c>
      <c r="E49" s="273" t="s">
        <v>547</v>
      </c>
      <c r="F49" s="325" t="s">
        <v>547</v>
      </c>
      <c r="G49" s="325" t="s">
        <v>547</v>
      </c>
      <c r="H49" s="325" t="s">
        <v>547</v>
      </c>
      <c r="I49" s="273" t="s">
        <v>547</v>
      </c>
      <c r="J49" s="272"/>
      <c r="K49" s="272">
        <v>17</v>
      </c>
      <c r="L49" s="272">
        <v>18</v>
      </c>
      <c r="M49" s="272">
        <v>56</v>
      </c>
    </row>
    <row r="50" spans="3:13" x14ac:dyDescent="0.25">
      <c r="C50" s="271">
        <v>38</v>
      </c>
      <c r="D50" s="271" t="s">
        <v>573</v>
      </c>
      <c r="E50" s="273" t="s">
        <v>547</v>
      </c>
      <c r="F50" s="325" t="s">
        <v>547</v>
      </c>
      <c r="G50" s="325" t="s">
        <v>547</v>
      </c>
      <c r="H50" s="325" t="s">
        <v>547</v>
      </c>
      <c r="I50" s="273" t="s">
        <v>547</v>
      </c>
      <c r="J50" s="272">
        <v>3</v>
      </c>
      <c r="K50" s="272">
        <v>9</v>
      </c>
      <c r="L50" s="272">
        <v>15</v>
      </c>
      <c r="M50" s="272">
        <v>45</v>
      </c>
    </row>
    <row r="51" spans="3:13" x14ac:dyDescent="0.25">
      <c r="C51" s="271">
        <v>39</v>
      </c>
      <c r="D51" s="271" t="s">
        <v>574</v>
      </c>
      <c r="E51" s="273" t="s">
        <v>547</v>
      </c>
      <c r="F51" s="325" t="s">
        <v>547</v>
      </c>
      <c r="G51" s="325" t="s">
        <v>547</v>
      </c>
      <c r="H51" s="325" t="s">
        <v>547</v>
      </c>
      <c r="I51" s="273" t="s">
        <v>547</v>
      </c>
      <c r="J51" s="272"/>
      <c r="K51" s="272">
        <v>200</v>
      </c>
      <c r="L51" s="272">
        <v>286</v>
      </c>
      <c r="M51" s="272">
        <v>477</v>
      </c>
    </row>
    <row r="52" spans="3:13" x14ac:dyDescent="0.25">
      <c r="C52" s="272">
        <v>40</v>
      </c>
      <c r="D52" s="271" t="s">
        <v>575</v>
      </c>
      <c r="E52" s="273" t="s">
        <v>547</v>
      </c>
      <c r="F52" s="325" t="s">
        <v>547</v>
      </c>
      <c r="G52" s="325" t="s">
        <v>547</v>
      </c>
      <c r="H52" s="325" t="s">
        <v>547</v>
      </c>
      <c r="I52" s="273" t="s">
        <v>547</v>
      </c>
      <c r="J52" s="272"/>
      <c r="K52" s="272">
        <v>12</v>
      </c>
      <c r="L52" s="272">
        <v>13</v>
      </c>
      <c r="M52" s="272">
        <v>48</v>
      </c>
    </row>
    <row r="53" spans="3:13" x14ac:dyDescent="0.25">
      <c r="C53" s="271">
        <v>41</v>
      </c>
      <c r="D53" s="271" t="s">
        <v>576</v>
      </c>
      <c r="E53" s="273" t="s">
        <v>547</v>
      </c>
      <c r="F53" s="325" t="s">
        <v>547</v>
      </c>
      <c r="G53" s="325" t="s">
        <v>547</v>
      </c>
      <c r="H53" s="325" t="s">
        <v>547</v>
      </c>
      <c r="I53" s="273" t="s">
        <v>547</v>
      </c>
      <c r="J53" s="272">
        <v>45</v>
      </c>
      <c r="K53" s="272">
        <v>34</v>
      </c>
      <c r="L53" s="272">
        <v>68</v>
      </c>
      <c r="M53" s="272">
        <v>111</v>
      </c>
    </row>
    <row r="54" spans="3:13" x14ac:dyDescent="0.25">
      <c r="C54" s="271">
        <v>42</v>
      </c>
      <c r="D54" s="437" t="s">
        <v>577</v>
      </c>
      <c r="E54" s="273" t="s">
        <v>547</v>
      </c>
      <c r="F54" s="325" t="s">
        <v>547</v>
      </c>
      <c r="G54" s="325" t="s">
        <v>547</v>
      </c>
      <c r="H54" s="325" t="s">
        <v>547</v>
      </c>
      <c r="I54" s="273" t="s">
        <v>547</v>
      </c>
      <c r="J54" s="272"/>
      <c r="K54" s="272">
        <v>25</v>
      </c>
      <c r="L54" s="272">
        <v>30</v>
      </c>
      <c r="M54" s="272">
        <v>67</v>
      </c>
    </row>
    <row r="55" spans="3:13" x14ac:dyDescent="0.25">
      <c r="C55" s="272">
        <v>43</v>
      </c>
      <c r="D55" s="271" t="s">
        <v>578</v>
      </c>
      <c r="E55" s="272">
        <v>66</v>
      </c>
      <c r="F55" s="272">
        <v>124</v>
      </c>
      <c r="G55" s="272">
        <v>28</v>
      </c>
      <c r="H55" s="272">
        <v>28</v>
      </c>
      <c r="I55" s="272">
        <v>35</v>
      </c>
      <c r="J55" s="272">
        <v>22</v>
      </c>
      <c r="K55" s="272">
        <v>15</v>
      </c>
      <c r="L55" s="272">
        <v>18</v>
      </c>
      <c r="M55" s="272">
        <v>37</v>
      </c>
    </row>
    <row r="56" spans="3:13" x14ac:dyDescent="0.25">
      <c r="C56" s="272">
        <v>44</v>
      </c>
      <c r="D56" s="271" t="s">
        <v>579</v>
      </c>
      <c r="E56" s="272">
        <v>1</v>
      </c>
      <c r="F56" s="272">
        <v>1</v>
      </c>
      <c r="G56" s="272">
        <v>1</v>
      </c>
      <c r="H56" s="272" t="s">
        <v>170</v>
      </c>
      <c r="I56" s="272" t="s">
        <v>170</v>
      </c>
      <c r="J56" s="272">
        <v>0</v>
      </c>
      <c r="K56" s="272">
        <v>31</v>
      </c>
      <c r="L56" s="272">
        <v>51</v>
      </c>
      <c r="M56" s="272">
        <v>54</v>
      </c>
    </row>
    <row r="57" spans="3:13" x14ac:dyDescent="0.25">
      <c r="C57" s="726" t="s">
        <v>580</v>
      </c>
      <c r="D57" s="726"/>
      <c r="E57" s="276">
        <v>8521</v>
      </c>
      <c r="F57" s="276">
        <v>7415</v>
      </c>
      <c r="G57" s="276">
        <v>8479</v>
      </c>
      <c r="H57" s="276">
        <v>9972</v>
      </c>
      <c r="I57" s="276">
        <v>14080</v>
      </c>
      <c r="J57" s="275">
        <v>12731</v>
      </c>
      <c r="K57" s="498">
        <v>21285</v>
      </c>
      <c r="L57" s="498">
        <v>28050</v>
      </c>
      <c r="M57" s="498">
        <v>52904</v>
      </c>
    </row>
    <row r="58" spans="3:13" x14ac:dyDescent="0.25">
      <c r="C58" s="394" t="s">
        <v>841</v>
      </c>
      <c r="D58" s="499"/>
      <c r="E58" s="500"/>
      <c r="F58" s="500"/>
      <c r="G58" s="500"/>
      <c r="H58" s="500"/>
      <c r="I58" s="500"/>
      <c r="J58" s="500"/>
      <c r="K58" s="501"/>
    </row>
  </sheetData>
  <mergeCells count="5">
    <mergeCell ref="C57:D57"/>
    <mergeCell ref="C2:L3"/>
    <mergeCell ref="C4:L8"/>
    <mergeCell ref="C12:D12"/>
    <mergeCell ref="C11:M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D1:R99"/>
  <sheetViews>
    <sheetView zoomScale="60" zoomScaleNormal="60" workbookViewId="0">
      <selection activeCell="Q16" sqref="Q16"/>
    </sheetView>
  </sheetViews>
  <sheetFormatPr defaultRowHeight="15.75" x14ac:dyDescent="0.25"/>
  <sheetData>
    <row r="1" spans="4:18" x14ac:dyDescent="0.25">
      <c r="D1" s="257" t="s">
        <v>529</v>
      </c>
      <c r="E1" s="257" t="s">
        <v>530</v>
      </c>
      <c r="F1" s="257" t="s">
        <v>531</v>
      </c>
      <c r="G1" s="257"/>
      <c r="H1" s="257"/>
      <c r="I1" s="257"/>
      <c r="J1" s="257"/>
      <c r="K1" s="257"/>
      <c r="L1" s="257"/>
      <c r="M1" s="257"/>
      <c r="N1" s="257"/>
      <c r="O1" s="257"/>
      <c r="P1" s="257"/>
      <c r="Q1" s="257"/>
      <c r="R1" s="257"/>
    </row>
    <row r="66" spans="4:18" x14ac:dyDescent="0.25">
      <c r="D66" s="256" t="s">
        <v>529</v>
      </c>
      <c r="E66" s="256" t="s">
        <v>530</v>
      </c>
      <c r="F66" s="256" t="s">
        <v>531</v>
      </c>
      <c r="G66" s="256"/>
      <c r="H66" s="256"/>
      <c r="I66" s="256"/>
      <c r="J66" s="256"/>
      <c r="K66" s="256"/>
      <c r="L66" s="256"/>
      <c r="M66" s="256"/>
      <c r="N66" s="256"/>
      <c r="O66" s="256"/>
      <c r="P66" s="256"/>
      <c r="Q66" s="256"/>
      <c r="R66" s="256"/>
    </row>
    <row r="99" spans="4:15" x14ac:dyDescent="0.25">
      <c r="D99" s="256" t="s">
        <v>532</v>
      </c>
      <c r="E99" s="256" t="s">
        <v>533</v>
      </c>
      <c r="F99" s="256"/>
      <c r="G99" s="256"/>
      <c r="H99" s="256"/>
      <c r="I99" s="256"/>
      <c r="J99" s="256"/>
      <c r="K99" s="256"/>
      <c r="L99" s="256"/>
      <c r="M99" s="256"/>
      <c r="N99" s="256"/>
      <c r="O99" s="25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K80"/>
  <sheetViews>
    <sheetView topLeftCell="A45" zoomScale="70" zoomScaleNormal="70" workbookViewId="0">
      <selection activeCell="H52" activeCellId="1" sqref="H50 H52"/>
    </sheetView>
  </sheetViews>
  <sheetFormatPr defaultRowHeight="15.75" x14ac:dyDescent="0.25"/>
  <cols>
    <col min="4" max="4" width="3.875" style="8" customWidth="1"/>
    <col min="5" max="5" width="83" style="7" customWidth="1"/>
    <col min="6" max="6" width="5.375" style="318" customWidth="1"/>
    <col min="7" max="7" width="5.375" style="319" customWidth="1"/>
    <col min="8" max="8" width="26.625" style="83" customWidth="1"/>
    <col min="11" max="11" width="127" customWidth="1"/>
  </cols>
  <sheetData>
    <row r="2" spans="4:11" ht="15.75" customHeight="1" x14ac:dyDescent="0.25">
      <c r="D2" s="517" t="s">
        <v>98</v>
      </c>
      <c r="E2" s="517"/>
      <c r="F2" s="517"/>
      <c r="G2" s="517"/>
      <c r="K2" s="317"/>
    </row>
    <row r="3" spans="4:11" ht="292.5" customHeight="1" x14ac:dyDescent="0.25">
      <c r="D3" s="518" t="s">
        <v>99</v>
      </c>
      <c r="E3" s="519"/>
      <c r="F3" s="519"/>
      <c r="G3" s="519"/>
      <c r="K3" s="516" t="s">
        <v>100</v>
      </c>
    </row>
    <row r="4" spans="4:11" x14ac:dyDescent="0.25">
      <c r="K4" s="516"/>
    </row>
    <row r="5" spans="4:11" ht="15.75" customHeight="1" x14ac:dyDescent="0.25">
      <c r="K5" s="516"/>
    </row>
    <row r="6" spans="4:11" x14ac:dyDescent="0.25">
      <c r="K6" s="516"/>
    </row>
    <row r="7" spans="4:11" ht="18" customHeight="1" x14ac:dyDescent="0.25">
      <c r="D7" s="520" t="s">
        <v>101</v>
      </c>
      <c r="E7" s="521"/>
      <c r="F7" s="521"/>
      <c r="G7" s="521"/>
      <c r="K7" s="516"/>
    </row>
    <row r="8" spans="4:11" ht="22.5" customHeight="1" x14ac:dyDescent="0.25">
      <c r="D8" s="520" t="s">
        <v>102</v>
      </c>
      <c r="E8" s="521"/>
      <c r="F8" s="521"/>
      <c r="G8" s="521"/>
      <c r="K8" s="516"/>
    </row>
    <row r="9" spans="4:11" ht="16.5" customHeight="1" x14ac:dyDescent="0.25">
      <c r="D9" s="528" t="s">
        <v>103</v>
      </c>
      <c r="E9" s="528"/>
      <c r="F9" s="320" t="s">
        <v>36</v>
      </c>
      <c r="G9" s="321" t="s">
        <v>104</v>
      </c>
      <c r="K9" s="516"/>
    </row>
    <row r="10" spans="4:11" ht="32.25" customHeight="1" x14ac:dyDescent="0.25">
      <c r="D10" s="5">
        <v>1</v>
      </c>
      <c r="E10" s="14" t="s">
        <v>105</v>
      </c>
      <c r="F10" s="322">
        <v>1</v>
      </c>
      <c r="G10" s="322"/>
      <c r="H10" s="323"/>
      <c r="K10" s="516"/>
    </row>
    <row r="11" spans="4:11" ht="32.25" customHeight="1" x14ac:dyDescent="0.25">
      <c r="D11" s="5">
        <v>2</v>
      </c>
      <c r="E11" s="14" t="s">
        <v>106</v>
      </c>
      <c r="F11" s="322">
        <v>1</v>
      </c>
      <c r="G11" s="322"/>
      <c r="H11" s="323"/>
      <c r="K11" s="516"/>
    </row>
    <row r="12" spans="4:11" ht="50.25" customHeight="1" x14ac:dyDescent="0.25">
      <c r="D12" s="5">
        <v>3</v>
      </c>
      <c r="E12" s="14" t="s">
        <v>107</v>
      </c>
      <c r="F12" s="322">
        <v>1</v>
      </c>
      <c r="G12" s="322">
        <v>0</v>
      </c>
      <c r="H12" s="324" t="s">
        <v>593</v>
      </c>
      <c r="K12" s="516"/>
    </row>
    <row r="13" spans="4:11" ht="32.25" customHeight="1" x14ac:dyDescent="0.25">
      <c r="D13" s="5">
        <v>4</v>
      </c>
      <c r="E13" s="14" t="s">
        <v>108</v>
      </c>
      <c r="F13" s="322">
        <v>1</v>
      </c>
      <c r="G13" s="322"/>
      <c r="H13" s="323"/>
      <c r="K13" s="516"/>
    </row>
    <row r="14" spans="4:11" ht="32.25" customHeight="1" x14ac:dyDescent="0.25">
      <c r="D14" s="5">
        <v>5</v>
      </c>
      <c r="E14" s="14" t="s">
        <v>109</v>
      </c>
      <c r="F14" s="322"/>
      <c r="G14" s="322">
        <v>0</v>
      </c>
      <c r="H14" s="323"/>
      <c r="K14" s="516"/>
    </row>
    <row r="15" spans="4:11" ht="18" customHeight="1" x14ac:dyDescent="0.25">
      <c r="D15" s="5">
        <v>6</v>
      </c>
      <c r="E15" s="14" t="s">
        <v>110</v>
      </c>
      <c r="F15" s="322">
        <v>1</v>
      </c>
      <c r="G15" s="325"/>
      <c r="H15" s="323"/>
      <c r="K15" s="516"/>
    </row>
    <row r="16" spans="4:11" ht="15.75" customHeight="1" x14ac:dyDescent="0.25">
      <c r="D16" s="522" t="s">
        <v>111</v>
      </c>
      <c r="E16" s="523"/>
      <c r="F16" s="326"/>
      <c r="G16" s="326"/>
      <c r="H16" s="323"/>
      <c r="K16" s="516"/>
    </row>
    <row r="17" spans="4:11" ht="49.15" customHeight="1" x14ac:dyDescent="0.25">
      <c r="D17" s="5">
        <v>7</v>
      </c>
      <c r="E17" s="14" t="s">
        <v>112</v>
      </c>
      <c r="F17" s="322">
        <v>1</v>
      </c>
      <c r="G17" s="322">
        <v>0</v>
      </c>
      <c r="H17" s="324" t="s">
        <v>594</v>
      </c>
      <c r="K17" s="516"/>
    </row>
    <row r="18" spans="4:11" ht="15.75" customHeight="1" x14ac:dyDescent="0.25">
      <c r="D18" s="5">
        <v>8</v>
      </c>
      <c r="E18" s="14" t="s">
        <v>113</v>
      </c>
      <c r="F18" s="322">
        <v>1</v>
      </c>
      <c r="G18" s="325"/>
      <c r="H18" s="323"/>
      <c r="K18" s="516"/>
    </row>
    <row r="19" spans="4:11" ht="15.75" customHeight="1" x14ac:dyDescent="0.25">
      <c r="D19" s="5">
        <v>9</v>
      </c>
      <c r="E19" s="14" t="s">
        <v>114</v>
      </c>
      <c r="F19" s="322"/>
      <c r="G19" s="322">
        <v>0</v>
      </c>
      <c r="H19" s="323"/>
      <c r="K19" s="516"/>
    </row>
    <row r="20" spans="4:11" ht="15.75" customHeight="1" x14ac:dyDescent="0.25">
      <c r="D20" s="5">
        <v>10</v>
      </c>
      <c r="E20" s="14" t="s">
        <v>115</v>
      </c>
      <c r="F20" s="322">
        <v>1</v>
      </c>
      <c r="G20" s="322"/>
      <c r="H20" s="323"/>
      <c r="K20" s="516"/>
    </row>
    <row r="21" spans="4:11" ht="15.75" customHeight="1" x14ac:dyDescent="0.25">
      <c r="D21" s="5">
        <v>11</v>
      </c>
      <c r="E21" s="14" t="s">
        <v>116</v>
      </c>
      <c r="F21" s="322"/>
      <c r="G21" s="322">
        <v>0</v>
      </c>
      <c r="H21" s="323"/>
      <c r="K21" s="516"/>
    </row>
    <row r="22" spans="4:11" ht="31.15" customHeight="1" x14ac:dyDescent="0.25">
      <c r="D22" s="5">
        <v>12</v>
      </c>
      <c r="E22" s="14" t="s">
        <v>117</v>
      </c>
      <c r="F22" s="322"/>
      <c r="G22" s="322">
        <v>0</v>
      </c>
      <c r="H22" s="323"/>
      <c r="K22" s="516"/>
    </row>
    <row r="23" spans="4:11" ht="16.5" customHeight="1" x14ac:dyDescent="0.25">
      <c r="D23" s="520" t="s">
        <v>118</v>
      </c>
      <c r="E23" s="521"/>
      <c r="F23" s="322"/>
      <c r="G23" s="322"/>
      <c r="H23" s="323"/>
      <c r="K23" s="516"/>
    </row>
    <row r="24" spans="4:11" ht="15" customHeight="1" x14ac:dyDescent="0.25">
      <c r="D24" s="524" t="s">
        <v>103</v>
      </c>
      <c r="E24" s="524"/>
      <c r="F24" s="326"/>
      <c r="G24" s="326"/>
      <c r="H24" s="323"/>
      <c r="K24" s="516"/>
    </row>
    <row r="25" spans="4:11" ht="18" customHeight="1" x14ac:dyDescent="0.25">
      <c r="D25" s="5">
        <v>13</v>
      </c>
      <c r="E25" s="16" t="s">
        <v>119</v>
      </c>
      <c r="F25" s="322">
        <v>1</v>
      </c>
      <c r="G25" s="322"/>
      <c r="H25" s="323"/>
      <c r="K25" s="516"/>
    </row>
    <row r="26" spans="4:11" ht="32.25" customHeight="1" x14ac:dyDescent="0.25">
      <c r="D26" s="5">
        <v>14</v>
      </c>
      <c r="E26" s="14" t="s">
        <v>120</v>
      </c>
      <c r="F26" s="322">
        <v>1</v>
      </c>
      <c r="G26" s="322">
        <v>0</v>
      </c>
      <c r="H26" s="324" t="s">
        <v>595</v>
      </c>
      <c r="K26" s="516"/>
    </row>
    <row r="27" spans="4:11" ht="32.25" customHeight="1" x14ac:dyDescent="0.25">
      <c r="D27" s="5">
        <v>15</v>
      </c>
      <c r="E27" s="14" t="s">
        <v>121</v>
      </c>
      <c r="F27" s="322">
        <v>1</v>
      </c>
      <c r="G27" s="322">
        <v>0</v>
      </c>
      <c r="H27" s="324" t="s">
        <v>595</v>
      </c>
      <c r="K27" s="516"/>
    </row>
    <row r="28" spans="4:11" ht="18" customHeight="1" x14ac:dyDescent="0.25">
      <c r="D28" s="5">
        <v>16</v>
      </c>
      <c r="E28" s="14" t="s">
        <v>122</v>
      </c>
      <c r="F28" s="327"/>
      <c r="G28" s="322">
        <v>0</v>
      </c>
      <c r="H28" s="323"/>
      <c r="K28" s="516"/>
    </row>
    <row r="29" spans="4:11" ht="32.25" customHeight="1" x14ac:dyDescent="0.25">
      <c r="D29" s="5">
        <v>17</v>
      </c>
      <c r="E29" s="14" t="s">
        <v>123</v>
      </c>
      <c r="F29" s="322">
        <v>1</v>
      </c>
      <c r="G29" s="325"/>
      <c r="H29" s="323"/>
      <c r="K29" s="516"/>
    </row>
    <row r="30" spans="4:11" ht="18" customHeight="1" x14ac:dyDescent="0.25">
      <c r="D30" s="5">
        <v>18</v>
      </c>
      <c r="E30" s="151" t="s">
        <v>124</v>
      </c>
      <c r="F30" s="322">
        <v>1</v>
      </c>
      <c r="G30" s="328">
        <v>0</v>
      </c>
      <c r="H30" s="324" t="s">
        <v>596</v>
      </c>
      <c r="K30" s="516"/>
    </row>
    <row r="31" spans="4:11" ht="21.75" customHeight="1" x14ac:dyDescent="0.25">
      <c r="D31" s="526" t="s">
        <v>111</v>
      </c>
      <c r="E31" s="527"/>
      <c r="F31" s="326"/>
      <c r="G31" s="326"/>
      <c r="H31" s="323"/>
      <c r="K31" s="516"/>
    </row>
    <row r="32" spans="4:11" ht="54.75" customHeight="1" x14ac:dyDescent="0.25">
      <c r="D32" s="5">
        <v>19</v>
      </c>
      <c r="E32" s="14" t="s">
        <v>125</v>
      </c>
      <c r="F32" s="322"/>
      <c r="G32" s="329">
        <v>0</v>
      </c>
      <c r="H32" s="323"/>
      <c r="K32" s="516"/>
    </row>
    <row r="33" spans="4:11" ht="52.5" customHeight="1" x14ac:dyDescent="0.25">
      <c r="D33" s="5">
        <v>20</v>
      </c>
      <c r="E33" s="14" t="s">
        <v>126</v>
      </c>
      <c r="F33" s="322">
        <v>1</v>
      </c>
      <c r="G33" s="322"/>
      <c r="H33" s="323"/>
      <c r="K33" s="516"/>
    </row>
    <row r="34" spans="4:11" ht="33" customHeight="1" x14ac:dyDescent="0.25">
      <c r="D34" s="5">
        <v>21</v>
      </c>
      <c r="E34" s="14" t="s">
        <v>127</v>
      </c>
      <c r="F34" s="322">
        <v>1</v>
      </c>
      <c r="G34" s="322"/>
      <c r="H34" s="323"/>
      <c r="K34" s="516"/>
    </row>
    <row r="35" spans="4:11" ht="15.75" customHeight="1" x14ac:dyDescent="0.25">
      <c r="D35" s="520" t="s">
        <v>128</v>
      </c>
      <c r="E35" s="521"/>
      <c r="F35" s="322"/>
      <c r="G35" s="322"/>
      <c r="H35" s="330"/>
      <c r="I35" s="15"/>
      <c r="J35" s="15"/>
      <c r="K35" s="516"/>
    </row>
    <row r="36" spans="4:11" ht="15.75" customHeight="1" x14ac:dyDescent="0.25">
      <c r="D36" s="524" t="s">
        <v>103</v>
      </c>
      <c r="E36" s="524"/>
      <c r="F36" s="326"/>
      <c r="G36" s="326"/>
      <c r="H36" s="323"/>
      <c r="K36" s="516"/>
    </row>
    <row r="37" spans="4:11" ht="15.75" customHeight="1" x14ac:dyDescent="0.25">
      <c r="D37" s="5">
        <v>22</v>
      </c>
      <c r="E37" s="6" t="s">
        <v>129</v>
      </c>
      <c r="F37" s="328">
        <v>1</v>
      </c>
      <c r="G37" s="325"/>
      <c r="H37" s="323"/>
      <c r="K37" s="516"/>
    </row>
    <row r="38" spans="4:11" ht="15.75" customHeight="1" x14ac:dyDescent="0.25">
      <c r="D38" s="5">
        <v>23</v>
      </c>
      <c r="E38" s="14" t="s">
        <v>130</v>
      </c>
      <c r="F38" s="322">
        <v>1</v>
      </c>
      <c r="G38" s="322"/>
      <c r="H38" s="323"/>
      <c r="K38" s="516"/>
    </row>
    <row r="39" spans="4:11" ht="15.75" customHeight="1" x14ac:dyDescent="0.25">
      <c r="D39" s="5">
        <v>24</v>
      </c>
      <c r="E39" s="14" t="s">
        <v>131</v>
      </c>
      <c r="F39" s="322">
        <v>1</v>
      </c>
      <c r="G39" s="322"/>
      <c r="H39" s="323"/>
      <c r="K39" s="516"/>
    </row>
    <row r="40" spans="4:11" ht="15.75" customHeight="1" x14ac:dyDescent="0.25">
      <c r="D40" s="5">
        <v>25</v>
      </c>
      <c r="E40" s="14" t="s">
        <v>132</v>
      </c>
      <c r="F40" s="322">
        <v>1</v>
      </c>
      <c r="G40" s="322"/>
      <c r="H40" s="323"/>
      <c r="K40" s="516"/>
    </row>
    <row r="41" spans="4:11" ht="15.75" customHeight="1" x14ac:dyDescent="0.25">
      <c r="D41" s="5">
        <v>26</v>
      </c>
      <c r="E41" s="14" t="s">
        <v>133</v>
      </c>
      <c r="F41" s="322">
        <v>1</v>
      </c>
      <c r="G41" s="331"/>
      <c r="H41" s="323"/>
      <c r="K41" s="516"/>
    </row>
    <row r="42" spans="4:11" ht="15.75" customHeight="1" x14ac:dyDescent="0.25">
      <c r="D42" s="5">
        <v>27</v>
      </c>
      <c r="E42" s="14" t="s">
        <v>134</v>
      </c>
      <c r="F42" s="322">
        <v>1</v>
      </c>
      <c r="G42" s="331"/>
      <c r="H42" s="323"/>
      <c r="K42" s="516"/>
    </row>
    <row r="43" spans="4:11" ht="15.75" customHeight="1" x14ac:dyDescent="0.25">
      <c r="D43" s="5">
        <v>28</v>
      </c>
      <c r="E43" s="14" t="s">
        <v>135</v>
      </c>
      <c r="F43" s="322">
        <v>1</v>
      </c>
      <c r="G43" s="331"/>
      <c r="H43" s="323"/>
      <c r="K43" s="516"/>
    </row>
    <row r="44" spans="4:11" ht="15.75" customHeight="1" x14ac:dyDescent="0.25">
      <c r="D44" s="5">
        <v>29</v>
      </c>
      <c r="E44" s="14" t="s">
        <v>136</v>
      </c>
      <c r="F44" s="322">
        <v>1</v>
      </c>
      <c r="G44" s="331"/>
      <c r="H44" s="323"/>
      <c r="K44" s="516"/>
    </row>
    <row r="45" spans="4:11" ht="15" customHeight="1" x14ac:dyDescent="0.25">
      <c r="D45" s="525" t="s">
        <v>111</v>
      </c>
      <c r="E45" s="525"/>
      <c r="F45" s="326"/>
      <c r="G45" s="326"/>
      <c r="H45" s="323"/>
      <c r="K45" s="516"/>
    </row>
    <row r="46" spans="4:11" ht="48.75" customHeight="1" x14ac:dyDescent="0.25">
      <c r="D46" s="5">
        <v>30</v>
      </c>
      <c r="E46" s="14" t="s">
        <v>137</v>
      </c>
      <c r="F46" s="322">
        <v>1</v>
      </c>
      <c r="G46" s="322">
        <v>0</v>
      </c>
      <c r="H46" s="324" t="s">
        <v>597</v>
      </c>
      <c r="K46" s="516"/>
    </row>
    <row r="47" spans="4:11" ht="15" customHeight="1" x14ac:dyDescent="0.25">
      <c r="D47" s="5">
        <v>31</v>
      </c>
      <c r="E47" s="14" t="s">
        <v>138</v>
      </c>
      <c r="F47" s="322">
        <v>1</v>
      </c>
      <c r="G47" s="331"/>
      <c r="H47" s="323"/>
      <c r="K47" s="516"/>
    </row>
    <row r="48" spans="4:11" ht="15.75" customHeight="1" x14ac:dyDescent="0.25">
      <c r="D48" s="520" t="s">
        <v>139</v>
      </c>
      <c r="E48" s="521"/>
      <c r="F48" s="322"/>
      <c r="G48" s="322"/>
      <c r="H48" s="323"/>
      <c r="K48" s="516"/>
    </row>
    <row r="49" spans="4:11" ht="15.75" customHeight="1" x14ac:dyDescent="0.25">
      <c r="D49" s="524" t="s">
        <v>103</v>
      </c>
      <c r="E49" s="522"/>
      <c r="F49" s="326"/>
      <c r="G49" s="326"/>
      <c r="H49" s="323"/>
      <c r="K49" s="516"/>
    </row>
    <row r="50" spans="4:11" ht="36" customHeight="1" x14ac:dyDescent="0.25">
      <c r="D50" s="5">
        <v>32</v>
      </c>
      <c r="E50" s="14" t="s">
        <v>140</v>
      </c>
      <c r="F50" s="322">
        <v>1</v>
      </c>
      <c r="G50" s="322">
        <v>0</v>
      </c>
      <c r="H50" s="324" t="s">
        <v>877</v>
      </c>
      <c r="K50" s="516"/>
    </row>
    <row r="51" spans="4:11" ht="15.75" customHeight="1" x14ac:dyDescent="0.25">
      <c r="D51" s="5">
        <v>33</v>
      </c>
      <c r="E51" s="14" t="s">
        <v>141</v>
      </c>
      <c r="F51" s="322">
        <v>1</v>
      </c>
      <c r="G51" s="331"/>
      <c r="H51" s="323"/>
      <c r="K51" s="516"/>
    </row>
    <row r="52" spans="4:11" ht="33" customHeight="1" x14ac:dyDescent="0.25">
      <c r="D52" s="5">
        <v>34</v>
      </c>
      <c r="E52" s="14" t="s">
        <v>142</v>
      </c>
      <c r="F52" s="322">
        <v>1</v>
      </c>
      <c r="G52" s="322">
        <v>0</v>
      </c>
      <c r="H52" s="324" t="s">
        <v>878</v>
      </c>
      <c r="K52" s="516"/>
    </row>
    <row r="53" spans="4:11" ht="15.75" customHeight="1" x14ac:dyDescent="0.25">
      <c r="D53" s="5">
        <v>35</v>
      </c>
      <c r="E53" s="14" t="s">
        <v>143</v>
      </c>
      <c r="F53" s="322">
        <v>1</v>
      </c>
      <c r="G53" s="331"/>
      <c r="H53" s="323"/>
      <c r="K53" s="516"/>
    </row>
    <row r="54" spans="4:11" ht="15.75" customHeight="1" x14ac:dyDescent="0.25">
      <c r="D54" s="5">
        <v>36</v>
      </c>
      <c r="E54" s="14" t="s">
        <v>144</v>
      </c>
      <c r="F54" s="322">
        <v>1</v>
      </c>
      <c r="G54" s="322"/>
      <c r="H54" s="323"/>
      <c r="K54" s="516"/>
    </row>
    <row r="55" spans="4:11" ht="15.75" customHeight="1" x14ac:dyDescent="0.25">
      <c r="D55" s="5">
        <v>37</v>
      </c>
      <c r="E55" s="14" t="s">
        <v>145</v>
      </c>
      <c r="F55" s="322">
        <v>1</v>
      </c>
      <c r="G55" s="331"/>
      <c r="H55" s="323"/>
      <c r="K55" s="516"/>
    </row>
    <row r="56" spans="4:11" ht="15.75" customHeight="1" x14ac:dyDescent="0.25">
      <c r="D56" s="5">
        <v>38</v>
      </c>
      <c r="E56" s="14" t="s">
        <v>146</v>
      </c>
      <c r="F56" s="322">
        <v>1</v>
      </c>
      <c r="G56" s="331"/>
      <c r="H56" s="323"/>
      <c r="K56" s="516"/>
    </row>
    <row r="57" spans="4:11" ht="15.75" customHeight="1" x14ac:dyDescent="0.25">
      <c r="D57" s="5">
        <v>39</v>
      </c>
      <c r="E57" s="14" t="s">
        <v>147</v>
      </c>
      <c r="F57" s="322">
        <v>1</v>
      </c>
      <c r="G57" s="331"/>
      <c r="H57" s="323"/>
      <c r="K57" s="516"/>
    </row>
    <row r="58" spans="4:11" ht="15.75" customHeight="1" x14ac:dyDescent="0.25">
      <c r="D58" s="5">
        <v>40</v>
      </c>
      <c r="E58" s="14" t="s">
        <v>148</v>
      </c>
      <c r="F58" s="322">
        <v>1</v>
      </c>
      <c r="G58" s="331"/>
      <c r="H58" s="323"/>
      <c r="K58" s="516"/>
    </row>
    <row r="59" spans="4:11" ht="15.75" customHeight="1" x14ac:dyDescent="0.25">
      <c r="D59" s="5"/>
      <c r="E59" s="259" t="s">
        <v>111</v>
      </c>
      <c r="F59" s="326"/>
      <c r="G59" s="326"/>
      <c r="H59" s="323"/>
      <c r="K59" s="516"/>
    </row>
    <row r="60" spans="4:11" ht="15.75" customHeight="1" x14ac:dyDescent="0.25">
      <c r="D60" s="5">
        <v>41</v>
      </c>
      <c r="E60" s="14" t="s">
        <v>149</v>
      </c>
      <c r="F60" s="322">
        <v>1</v>
      </c>
      <c r="G60" s="331"/>
      <c r="H60" s="323"/>
      <c r="K60" s="516"/>
    </row>
    <row r="61" spans="4:11" ht="84" customHeight="1" x14ac:dyDescent="0.25">
      <c r="D61" s="5">
        <v>42</v>
      </c>
      <c r="E61" s="14" t="s">
        <v>150</v>
      </c>
      <c r="F61" s="322">
        <v>1</v>
      </c>
      <c r="G61" s="322">
        <v>0</v>
      </c>
      <c r="H61" s="324" t="s">
        <v>598</v>
      </c>
      <c r="K61" s="516"/>
    </row>
    <row r="62" spans="4:11" ht="15.75" customHeight="1" x14ac:dyDescent="0.25">
      <c r="D62" s="519" t="s">
        <v>151</v>
      </c>
      <c r="E62" s="519"/>
      <c r="F62" s="327">
        <f>SUM(F10:F61)</f>
        <v>36</v>
      </c>
      <c r="G62" s="327">
        <v>15</v>
      </c>
      <c r="H62" s="323"/>
      <c r="K62" s="516"/>
    </row>
    <row r="63" spans="4:11" x14ac:dyDescent="0.25">
      <c r="D63" s="12"/>
      <c r="E63" s="84"/>
      <c r="F63" s="327">
        <v>36</v>
      </c>
      <c r="G63" s="325">
        <v>6</v>
      </c>
      <c r="H63" s="323"/>
      <c r="K63" s="516"/>
    </row>
    <row r="64" spans="4:11" x14ac:dyDescent="0.25">
      <c r="K64" s="516"/>
    </row>
    <row r="65" spans="4:11" x14ac:dyDescent="0.25">
      <c r="K65" s="516"/>
    </row>
    <row r="66" spans="4:11" x14ac:dyDescent="0.25">
      <c r="E66" s="7" t="s">
        <v>152</v>
      </c>
      <c r="F66" s="318" t="s">
        <v>153</v>
      </c>
      <c r="G66" s="319">
        <f>F63/42</f>
        <v>0.8571428571428571</v>
      </c>
      <c r="K66" s="516"/>
    </row>
    <row r="67" spans="4:11" x14ac:dyDescent="0.25">
      <c r="K67" s="516"/>
    </row>
    <row r="68" spans="4:11" x14ac:dyDescent="0.25">
      <c r="K68" s="516"/>
    </row>
    <row r="69" spans="4:11" x14ac:dyDescent="0.25">
      <c r="K69" s="516"/>
    </row>
    <row r="70" spans="4:11" x14ac:dyDescent="0.25">
      <c r="K70" s="516"/>
    </row>
    <row r="71" spans="4:11" x14ac:dyDescent="0.25">
      <c r="D71" s="65"/>
      <c r="E71" s="3"/>
      <c r="F71" s="332"/>
      <c r="G71" s="332"/>
      <c r="H71" s="332"/>
      <c r="I71" s="3"/>
      <c r="J71" s="3"/>
      <c r="K71" s="516"/>
    </row>
    <row r="72" spans="4:11" x14ac:dyDescent="0.25">
      <c r="D72" s="3"/>
      <c r="E72" s="3"/>
      <c r="F72" s="332"/>
      <c r="G72" s="332"/>
      <c r="H72" s="332"/>
      <c r="I72" s="3"/>
      <c r="J72" s="3"/>
      <c r="K72" s="516"/>
    </row>
    <row r="73" spans="4:11" ht="15.75" hidden="1" customHeight="1" x14ac:dyDescent="0.25">
      <c r="D73" s="3"/>
      <c r="E73" s="3"/>
      <c r="F73" s="332"/>
      <c r="G73" s="332"/>
      <c r="H73" s="332"/>
      <c r="I73" s="3"/>
      <c r="J73" s="3"/>
      <c r="K73" s="516"/>
    </row>
    <row r="74" spans="4:11" ht="15.75" hidden="1" customHeight="1" x14ac:dyDescent="0.25">
      <c r="D74" s="3"/>
      <c r="E74" s="3"/>
      <c r="F74" s="332"/>
      <c r="G74" s="332"/>
      <c r="H74" s="332"/>
      <c r="I74" s="3"/>
      <c r="J74" s="3"/>
      <c r="K74" s="516"/>
    </row>
    <row r="75" spans="4:11" ht="15.75" hidden="1" customHeight="1" x14ac:dyDescent="0.25">
      <c r="D75" s="3"/>
      <c r="E75" s="3"/>
      <c r="F75" s="332"/>
      <c r="G75" s="332"/>
      <c r="H75" s="332"/>
      <c r="I75" s="3"/>
      <c r="J75" s="3"/>
      <c r="K75" s="516"/>
    </row>
    <row r="76" spans="4:11" ht="15.75" hidden="1" customHeight="1" x14ac:dyDescent="0.25">
      <c r="D76" s="3"/>
      <c r="E76" s="3"/>
      <c r="F76" s="332"/>
      <c r="G76" s="332"/>
      <c r="H76" s="332"/>
      <c r="I76" s="3"/>
      <c r="J76" s="3"/>
      <c r="K76" s="516"/>
    </row>
    <row r="77" spans="4:11" ht="15.75" hidden="1" customHeight="1" x14ac:dyDescent="0.25">
      <c r="D77" s="3"/>
      <c r="E77" s="3"/>
      <c r="F77" s="332"/>
      <c r="G77" s="332"/>
      <c r="H77" s="332"/>
      <c r="I77" s="3"/>
      <c r="J77" s="3"/>
      <c r="K77" s="516"/>
    </row>
    <row r="78" spans="4:11" ht="15.75" hidden="1" customHeight="1" x14ac:dyDescent="0.25">
      <c r="D78" s="3"/>
      <c r="E78" s="3"/>
      <c r="F78" s="332"/>
      <c r="G78" s="332"/>
      <c r="H78" s="332"/>
      <c r="I78" s="3"/>
      <c r="J78" s="3"/>
      <c r="K78" s="516"/>
    </row>
    <row r="79" spans="4:11" x14ac:dyDescent="0.25">
      <c r="D79" s="3"/>
      <c r="E79" s="3"/>
      <c r="F79" s="332"/>
      <c r="G79" s="332"/>
      <c r="H79" s="332"/>
      <c r="I79" s="3"/>
      <c r="J79" s="3"/>
    </row>
    <row r="80" spans="4:11" x14ac:dyDescent="0.25">
      <c r="D80" s="3"/>
      <c r="E80" s="3"/>
      <c r="F80" s="332"/>
      <c r="G80" s="332"/>
      <c r="H80" s="332"/>
      <c r="I80" s="3"/>
      <c r="J80" s="3"/>
    </row>
  </sheetData>
  <mergeCells count="16">
    <mergeCell ref="K3:K78"/>
    <mergeCell ref="D2:G2"/>
    <mergeCell ref="D3:G3"/>
    <mergeCell ref="D48:E48"/>
    <mergeCell ref="D16:E16"/>
    <mergeCell ref="D36:E36"/>
    <mergeCell ref="D45:E45"/>
    <mergeCell ref="D49:E49"/>
    <mergeCell ref="D7:G7"/>
    <mergeCell ref="D31:E31"/>
    <mergeCell ref="D8:G8"/>
    <mergeCell ref="D9:E9"/>
    <mergeCell ref="D24:E24"/>
    <mergeCell ref="D23:E23"/>
    <mergeCell ref="D35:E35"/>
    <mergeCell ref="D62:E62"/>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Y158"/>
  <sheetViews>
    <sheetView zoomScale="80" zoomScaleNormal="80" workbookViewId="0">
      <selection activeCell="K163" sqref="K163"/>
    </sheetView>
  </sheetViews>
  <sheetFormatPr defaultRowHeight="15.75" x14ac:dyDescent="0.25"/>
  <cols>
    <col min="1" max="2" width="4.125" style="333" customWidth="1"/>
    <col min="3" max="3" width="19.25" style="333" customWidth="1"/>
    <col min="4" max="4" width="11.5" style="333" customWidth="1"/>
    <col min="5" max="6" width="11.625" style="333" customWidth="1"/>
    <col min="7" max="7" width="13.25" style="333" customWidth="1"/>
    <col min="8" max="8" width="12.25" style="333" customWidth="1"/>
    <col min="9" max="9" width="16.375" style="333" customWidth="1"/>
    <col min="10" max="10" width="11.125" style="333" customWidth="1"/>
    <col min="11" max="11" width="12.375" style="333" customWidth="1"/>
    <col min="12" max="12" width="9" style="333"/>
    <col min="13" max="13" width="21.375" style="333" customWidth="1"/>
    <col min="14" max="14" width="17.75" style="333" customWidth="1"/>
    <col min="15" max="15" width="12.25" style="333" customWidth="1"/>
    <col min="16" max="16" width="10.875" style="333" customWidth="1"/>
    <col min="17" max="17" width="13" style="333" customWidth="1"/>
    <col min="18" max="18" width="11.75" style="333" customWidth="1"/>
    <col min="19" max="19" width="11.5" style="333" customWidth="1"/>
    <col min="20" max="20" width="12.375" style="333" customWidth="1"/>
    <col min="21" max="21" width="11.375" style="333" customWidth="1"/>
    <col min="22" max="22" width="7.75" style="333" customWidth="1"/>
    <col min="23" max="23" width="20.125" style="333" bestFit="1" customWidth="1"/>
    <col min="24" max="24" width="9" style="333"/>
    <col min="25" max="25" width="5.5" style="333" bestFit="1" customWidth="1"/>
    <col min="26" max="26" width="9" style="333"/>
    <col min="27" max="27" width="4.375" style="333" bestFit="1" customWidth="1"/>
    <col min="28" max="28" width="16.125" style="333" bestFit="1" customWidth="1"/>
    <col min="29" max="29" width="9" style="333"/>
    <col min="30" max="30" width="5.5" style="333" bestFit="1" customWidth="1"/>
    <col min="31" max="32" width="9" style="333"/>
    <col min="33" max="33" width="4.375" style="333" bestFit="1" customWidth="1"/>
    <col min="34" max="34" width="9.5" style="333" bestFit="1" customWidth="1"/>
    <col min="35" max="35" width="9" style="333"/>
    <col min="36" max="36" width="5.5" style="333" bestFit="1" customWidth="1"/>
    <col min="37" max="37" width="7.75" style="333" bestFit="1" customWidth="1"/>
    <col min="38" max="16384" width="9" style="333"/>
  </cols>
  <sheetData>
    <row r="2" spans="3:17" ht="34.5" customHeight="1" x14ac:dyDescent="0.25">
      <c r="C2" s="544" t="s">
        <v>154</v>
      </c>
      <c r="D2" s="544"/>
      <c r="E2" s="544"/>
      <c r="F2" s="544"/>
      <c r="G2" s="544"/>
      <c r="H2" s="544"/>
      <c r="I2" s="544"/>
      <c r="J2" s="544"/>
      <c r="K2" s="544"/>
      <c r="L2" s="544"/>
      <c r="M2" s="544"/>
      <c r="N2" s="544"/>
      <c r="O2" s="544"/>
      <c r="P2" s="544"/>
    </row>
    <row r="3" spans="3:17" x14ac:dyDescent="0.25">
      <c r="C3" s="545" t="s">
        <v>155</v>
      </c>
      <c r="D3" s="545"/>
      <c r="E3" s="545"/>
      <c r="F3" s="545"/>
      <c r="G3" s="545"/>
      <c r="H3" s="545"/>
      <c r="I3" s="545"/>
      <c r="J3" s="545"/>
      <c r="K3" s="545"/>
      <c r="L3" s="545"/>
      <c r="M3" s="545"/>
      <c r="N3" s="545"/>
      <c r="O3" s="545"/>
      <c r="P3" s="545"/>
    </row>
    <row r="4" spans="3:17" x14ac:dyDescent="0.25">
      <c r="C4" s="545"/>
      <c r="D4" s="545"/>
      <c r="E4" s="545"/>
      <c r="F4" s="545"/>
      <c r="G4" s="545"/>
      <c r="H4" s="545"/>
      <c r="I4" s="545"/>
      <c r="J4" s="545"/>
      <c r="K4" s="545"/>
      <c r="L4" s="545"/>
      <c r="M4" s="545"/>
      <c r="N4" s="545"/>
      <c r="O4" s="545"/>
      <c r="P4" s="545"/>
    </row>
    <row r="5" spans="3:17" x14ac:dyDescent="0.25">
      <c r="C5" s="545"/>
      <c r="D5" s="545"/>
      <c r="E5" s="545"/>
      <c r="F5" s="545"/>
      <c r="G5" s="545"/>
      <c r="H5" s="545"/>
      <c r="I5" s="545"/>
      <c r="J5" s="545"/>
      <c r="K5" s="545"/>
      <c r="L5" s="545"/>
      <c r="M5" s="545"/>
      <c r="N5" s="545"/>
      <c r="O5" s="545"/>
      <c r="P5" s="545"/>
    </row>
    <row r="6" spans="3:17" x14ac:dyDescent="0.25">
      <c r="C6" s="545"/>
      <c r="D6" s="545"/>
      <c r="E6" s="545"/>
      <c r="F6" s="545"/>
      <c r="G6" s="545"/>
      <c r="H6" s="545"/>
      <c r="I6" s="545"/>
      <c r="J6" s="545"/>
      <c r="K6" s="545"/>
      <c r="L6" s="545"/>
      <c r="M6" s="545"/>
      <c r="N6" s="545"/>
      <c r="O6" s="545"/>
      <c r="P6" s="545"/>
    </row>
    <row r="7" spans="3:17" x14ac:dyDescent="0.25">
      <c r="C7" s="545"/>
      <c r="D7" s="545"/>
      <c r="E7" s="545"/>
      <c r="F7" s="545"/>
      <c r="G7" s="545"/>
      <c r="H7" s="545"/>
      <c r="I7" s="545"/>
      <c r="J7" s="545"/>
      <c r="K7" s="545"/>
      <c r="L7" s="545"/>
      <c r="M7" s="545"/>
      <c r="N7" s="545"/>
      <c r="O7" s="545"/>
      <c r="P7" s="545"/>
    </row>
    <row r="9" spans="3:17" x14ac:dyDescent="0.25">
      <c r="C9" s="541" t="s">
        <v>156</v>
      </c>
      <c r="D9" s="542"/>
      <c r="E9" s="542"/>
      <c r="F9" s="542"/>
      <c r="G9" s="542"/>
      <c r="H9" s="542"/>
      <c r="I9" s="542"/>
      <c r="J9" s="542"/>
      <c r="K9" s="542"/>
      <c r="L9" s="542"/>
      <c r="M9" s="542"/>
      <c r="N9" s="542"/>
      <c r="O9" s="542"/>
      <c r="P9" s="542"/>
      <c r="Q9" s="543"/>
    </row>
    <row r="10" spans="3:17" x14ac:dyDescent="0.25">
      <c r="C10" s="546" t="s">
        <v>157</v>
      </c>
      <c r="D10" s="531">
        <v>2010</v>
      </c>
      <c r="E10" s="531"/>
      <c r="F10" s="531">
        <v>2011</v>
      </c>
      <c r="G10" s="531"/>
      <c r="H10" s="531">
        <v>2012</v>
      </c>
      <c r="I10" s="531"/>
      <c r="J10" s="531">
        <v>2013</v>
      </c>
      <c r="K10" s="531"/>
      <c r="L10" s="531">
        <v>2014</v>
      </c>
      <c r="M10" s="531"/>
      <c r="N10" s="531">
        <v>2015</v>
      </c>
      <c r="O10" s="531"/>
      <c r="P10" s="531" t="s">
        <v>158</v>
      </c>
      <c r="Q10" s="531"/>
    </row>
    <row r="11" spans="3:17" x14ac:dyDescent="0.25">
      <c r="C11" s="547"/>
      <c r="D11" s="20" t="s">
        <v>159</v>
      </c>
      <c r="E11" s="20" t="s">
        <v>160</v>
      </c>
      <c r="F11" s="20" t="s">
        <v>159</v>
      </c>
      <c r="G11" s="20" t="s">
        <v>160</v>
      </c>
      <c r="H11" s="20" t="s">
        <v>159</v>
      </c>
      <c r="I11" s="20" t="s">
        <v>160</v>
      </c>
      <c r="J11" s="20" t="s">
        <v>159</v>
      </c>
      <c r="K11" s="20" t="s">
        <v>160</v>
      </c>
      <c r="L11" s="20" t="s">
        <v>159</v>
      </c>
      <c r="M11" s="20" t="s">
        <v>160</v>
      </c>
      <c r="N11" s="20" t="s">
        <v>159</v>
      </c>
      <c r="O11" s="20" t="s">
        <v>160</v>
      </c>
      <c r="P11" s="20" t="s">
        <v>159</v>
      </c>
      <c r="Q11" s="20" t="s">
        <v>160</v>
      </c>
    </row>
    <row r="12" spans="3:17" x14ac:dyDescent="0.25">
      <c r="C12" s="18" t="s">
        <v>161</v>
      </c>
      <c r="D12" s="19">
        <v>4</v>
      </c>
      <c r="E12" s="19">
        <v>20</v>
      </c>
      <c r="F12" s="19">
        <v>15</v>
      </c>
      <c r="G12" s="19">
        <v>54</v>
      </c>
      <c r="H12" s="19">
        <v>2</v>
      </c>
      <c r="I12" s="19">
        <v>24</v>
      </c>
      <c r="J12" s="19">
        <v>12</v>
      </c>
      <c r="K12" s="19">
        <v>19</v>
      </c>
      <c r="L12" s="19">
        <v>14</v>
      </c>
      <c r="M12" s="19">
        <v>43</v>
      </c>
      <c r="N12" s="19">
        <v>10</v>
      </c>
      <c r="O12" s="19">
        <v>28</v>
      </c>
      <c r="P12" s="20">
        <v>11</v>
      </c>
      <c r="Q12" s="20">
        <v>43</v>
      </c>
    </row>
    <row r="13" spans="3:17" x14ac:dyDescent="0.25">
      <c r="C13" s="21" t="s">
        <v>162</v>
      </c>
      <c r="D13" s="19">
        <v>43</v>
      </c>
      <c r="E13" s="19">
        <v>150</v>
      </c>
      <c r="F13" s="19">
        <v>26</v>
      </c>
      <c r="G13" s="19">
        <v>210</v>
      </c>
      <c r="H13" s="19">
        <v>10</v>
      </c>
      <c r="I13" s="19">
        <v>152</v>
      </c>
      <c r="J13" s="19">
        <v>21</v>
      </c>
      <c r="K13" s="19">
        <v>163</v>
      </c>
      <c r="L13" s="19">
        <v>29</v>
      </c>
      <c r="M13" s="19">
        <v>211</v>
      </c>
      <c r="N13" s="19">
        <v>40</v>
      </c>
      <c r="O13" s="19">
        <v>126</v>
      </c>
      <c r="P13" s="20">
        <v>29</v>
      </c>
      <c r="Q13" s="20">
        <v>202</v>
      </c>
    </row>
    <row r="14" spans="3:17" x14ac:dyDescent="0.25">
      <c r="C14" s="18" t="s">
        <v>163</v>
      </c>
      <c r="D14" s="19">
        <v>137</v>
      </c>
      <c r="E14" s="19">
        <v>313</v>
      </c>
      <c r="F14" s="19">
        <v>73</v>
      </c>
      <c r="G14" s="19">
        <v>297</v>
      </c>
      <c r="H14" s="19">
        <v>56</v>
      </c>
      <c r="I14" s="19">
        <v>415</v>
      </c>
      <c r="J14" s="19">
        <v>48</v>
      </c>
      <c r="K14" s="19">
        <v>375</v>
      </c>
      <c r="L14" s="19">
        <v>77</v>
      </c>
      <c r="M14" s="19">
        <v>474</v>
      </c>
      <c r="N14" s="19">
        <v>84</v>
      </c>
      <c r="O14" s="19">
        <v>391</v>
      </c>
      <c r="P14" s="20">
        <v>54</v>
      </c>
      <c r="Q14" s="20">
        <v>231</v>
      </c>
    </row>
    <row r="15" spans="3:17" x14ac:dyDescent="0.25">
      <c r="C15" s="18" t="s">
        <v>164</v>
      </c>
      <c r="D15" s="19">
        <v>104</v>
      </c>
      <c r="E15" s="19">
        <v>209</v>
      </c>
      <c r="F15" s="19">
        <v>63</v>
      </c>
      <c r="G15" s="19">
        <v>200</v>
      </c>
      <c r="H15" s="19">
        <v>45</v>
      </c>
      <c r="I15" s="19">
        <v>264</v>
      </c>
      <c r="J15" s="19">
        <v>45</v>
      </c>
      <c r="K15" s="19">
        <v>330</v>
      </c>
      <c r="L15" s="19">
        <v>86</v>
      </c>
      <c r="M15" s="19">
        <v>348</v>
      </c>
      <c r="N15" s="19">
        <v>100</v>
      </c>
      <c r="O15" s="19">
        <v>333</v>
      </c>
      <c r="P15" s="20">
        <v>74</v>
      </c>
      <c r="Q15" s="20">
        <v>225</v>
      </c>
    </row>
    <row r="16" spans="3:17" x14ac:dyDescent="0.25">
      <c r="C16" s="18" t="s">
        <v>165</v>
      </c>
      <c r="D16" s="19">
        <v>74</v>
      </c>
      <c r="E16" s="19">
        <v>150</v>
      </c>
      <c r="F16" s="19">
        <v>63</v>
      </c>
      <c r="G16" s="19">
        <v>152</v>
      </c>
      <c r="H16" s="19">
        <v>52</v>
      </c>
      <c r="I16" s="19">
        <v>213</v>
      </c>
      <c r="J16" s="19">
        <v>47</v>
      </c>
      <c r="K16" s="19">
        <v>197</v>
      </c>
      <c r="L16" s="19">
        <v>60</v>
      </c>
      <c r="M16" s="19">
        <v>226</v>
      </c>
      <c r="N16" s="19">
        <v>100</v>
      </c>
      <c r="O16" s="19">
        <v>221</v>
      </c>
      <c r="P16" s="20">
        <v>69</v>
      </c>
      <c r="Q16" s="20">
        <v>134</v>
      </c>
    </row>
    <row r="17" spans="3:25" x14ac:dyDescent="0.25">
      <c r="C17" s="18" t="s">
        <v>166</v>
      </c>
      <c r="D17" s="19">
        <v>43</v>
      </c>
      <c r="E17" s="19">
        <v>48</v>
      </c>
      <c r="F17" s="19">
        <v>31</v>
      </c>
      <c r="G17" s="19">
        <v>26</v>
      </c>
      <c r="H17" s="19">
        <v>23</v>
      </c>
      <c r="I17" s="19">
        <v>91</v>
      </c>
      <c r="J17" s="19">
        <v>36</v>
      </c>
      <c r="K17" s="19">
        <v>70</v>
      </c>
      <c r="L17" s="19">
        <v>56</v>
      </c>
      <c r="M17" s="19">
        <v>96</v>
      </c>
      <c r="N17" s="19">
        <v>67</v>
      </c>
      <c r="O17" s="19">
        <v>91</v>
      </c>
      <c r="P17" s="20">
        <v>69</v>
      </c>
      <c r="Q17" s="20">
        <v>132</v>
      </c>
    </row>
    <row r="18" spans="3:25" x14ac:dyDescent="0.25">
      <c r="C18" s="18" t="s">
        <v>167</v>
      </c>
      <c r="D18" s="19">
        <v>29</v>
      </c>
      <c r="E18" s="19">
        <v>22</v>
      </c>
      <c r="F18" s="19">
        <v>8</v>
      </c>
      <c r="G18" s="19">
        <v>20</v>
      </c>
      <c r="H18" s="19">
        <v>15</v>
      </c>
      <c r="I18" s="19">
        <v>31</v>
      </c>
      <c r="J18" s="19">
        <v>11</v>
      </c>
      <c r="K18" s="19">
        <v>34</v>
      </c>
      <c r="L18" s="19">
        <v>23</v>
      </c>
      <c r="M18" s="19">
        <v>52</v>
      </c>
      <c r="N18" s="19">
        <v>30</v>
      </c>
      <c r="O18" s="19">
        <v>38</v>
      </c>
      <c r="P18" s="20">
        <v>23</v>
      </c>
      <c r="Q18" s="20">
        <v>27</v>
      </c>
    </row>
    <row r="19" spans="3:25" x14ac:dyDescent="0.25">
      <c r="C19" s="18" t="s">
        <v>168</v>
      </c>
      <c r="D19" s="19">
        <v>13</v>
      </c>
      <c r="E19" s="19">
        <v>0</v>
      </c>
      <c r="F19" s="19">
        <v>10</v>
      </c>
      <c r="G19" s="19">
        <v>13</v>
      </c>
      <c r="H19" s="19">
        <v>9</v>
      </c>
      <c r="I19" s="19">
        <v>13</v>
      </c>
      <c r="J19" s="19">
        <v>10</v>
      </c>
      <c r="K19" s="19">
        <v>18</v>
      </c>
      <c r="L19" s="19">
        <v>17</v>
      </c>
      <c r="M19" s="19">
        <v>19</v>
      </c>
      <c r="N19" s="19">
        <v>14</v>
      </c>
      <c r="O19" s="19">
        <v>18</v>
      </c>
      <c r="P19" s="20">
        <v>8</v>
      </c>
      <c r="Q19" s="20">
        <v>14</v>
      </c>
    </row>
    <row r="20" spans="3:25" x14ac:dyDescent="0.25">
      <c r="C20" s="18" t="s">
        <v>169</v>
      </c>
      <c r="D20" s="19" t="s">
        <v>170</v>
      </c>
      <c r="E20" s="19" t="s">
        <v>170</v>
      </c>
      <c r="F20" s="19" t="s">
        <v>170</v>
      </c>
      <c r="G20" s="19">
        <v>2</v>
      </c>
      <c r="H20" s="19">
        <v>2</v>
      </c>
      <c r="I20" s="19" t="s">
        <v>170</v>
      </c>
      <c r="J20" s="19" t="s">
        <v>170</v>
      </c>
      <c r="K20" s="19" t="s">
        <v>170</v>
      </c>
      <c r="L20" s="19">
        <v>2</v>
      </c>
      <c r="M20" s="19">
        <v>8</v>
      </c>
      <c r="N20" s="19">
        <v>2</v>
      </c>
      <c r="O20" s="19">
        <v>2</v>
      </c>
      <c r="P20" s="20">
        <v>3</v>
      </c>
      <c r="Q20" s="20">
        <v>3</v>
      </c>
    </row>
    <row r="21" spans="3:25" ht="18" customHeight="1" x14ac:dyDescent="0.25">
      <c r="C21" s="18" t="s">
        <v>171</v>
      </c>
      <c r="D21" s="19">
        <v>83</v>
      </c>
      <c r="E21" s="19">
        <v>109</v>
      </c>
      <c r="F21" s="19" t="s">
        <v>170</v>
      </c>
      <c r="G21" s="19">
        <v>157</v>
      </c>
      <c r="H21" s="19">
        <v>8</v>
      </c>
      <c r="I21" s="19">
        <v>31</v>
      </c>
      <c r="J21" s="19">
        <v>3</v>
      </c>
      <c r="K21" s="19">
        <v>14</v>
      </c>
      <c r="L21" s="19">
        <v>5</v>
      </c>
      <c r="M21" s="19">
        <v>19</v>
      </c>
      <c r="N21" s="19">
        <v>10</v>
      </c>
      <c r="O21" s="19">
        <v>17</v>
      </c>
      <c r="P21" s="20">
        <v>13</v>
      </c>
      <c r="Q21" s="20">
        <v>28</v>
      </c>
    </row>
    <row r="22" spans="3:25" x14ac:dyDescent="0.25">
      <c r="C22" s="18" t="s">
        <v>172</v>
      </c>
      <c r="D22" s="19">
        <v>530</v>
      </c>
      <c r="E22" s="22">
        <v>1021</v>
      </c>
      <c r="F22" s="19">
        <v>289</v>
      </c>
      <c r="G22" s="22">
        <v>1131</v>
      </c>
      <c r="H22" s="19">
        <v>222</v>
      </c>
      <c r="I22" s="19">
        <v>1.234</v>
      </c>
      <c r="J22" s="19">
        <v>233</v>
      </c>
      <c r="K22" s="22">
        <v>1220</v>
      </c>
      <c r="L22" s="19">
        <v>369</v>
      </c>
      <c r="M22" s="22">
        <v>1496</v>
      </c>
      <c r="N22" s="19">
        <v>457</v>
      </c>
      <c r="O22" s="22">
        <v>1265</v>
      </c>
      <c r="P22" s="20">
        <v>353</v>
      </c>
      <c r="Q22" s="23">
        <v>1039</v>
      </c>
    </row>
    <row r="23" spans="3:25" x14ac:dyDescent="0.25">
      <c r="C23" s="535" t="s">
        <v>173</v>
      </c>
      <c r="D23" s="536"/>
      <c r="E23" s="536"/>
      <c r="F23" s="536"/>
      <c r="G23" s="536"/>
      <c r="H23" s="536"/>
      <c r="I23" s="536"/>
      <c r="J23" s="536"/>
      <c r="K23" s="536"/>
      <c r="L23" s="536"/>
      <c r="M23" s="536"/>
      <c r="N23" s="536"/>
      <c r="O23" s="536"/>
      <c r="P23" s="536"/>
      <c r="Q23" s="537"/>
    </row>
    <row r="26" spans="3:25" x14ac:dyDescent="0.25">
      <c r="C26" s="538" t="s">
        <v>174</v>
      </c>
      <c r="D26" s="539"/>
      <c r="E26" s="539"/>
      <c r="F26" s="539"/>
      <c r="G26" s="539"/>
      <c r="H26" s="539"/>
      <c r="I26" s="539"/>
      <c r="J26" s="539"/>
      <c r="K26" s="539"/>
      <c r="L26" s="539"/>
      <c r="M26" s="539"/>
      <c r="N26" s="539"/>
      <c r="O26" s="539"/>
      <c r="P26" s="539"/>
      <c r="Q26" s="539"/>
      <c r="R26" s="539"/>
      <c r="S26" s="539"/>
      <c r="T26" s="539"/>
      <c r="U26" s="539"/>
      <c r="V26" s="539"/>
      <c r="W26" s="539"/>
      <c r="X26" s="540"/>
    </row>
    <row r="27" spans="3:25" ht="27.75" customHeight="1" x14ac:dyDescent="0.25">
      <c r="C27" s="334" t="s">
        <v>157</v>
      </c>
      <c r="D27" s="335"/>
      <c r="E27" s="533" t="s">
        <v>175</v>
      </c>
      <c r="F27" s="533"/>
      <c r="G27" s="534" t="s">
        <v>176</v>
      </c>
      <c r="H27" s="534"/>
      <c r="I27" s="534" t="s">
        <v>177</v>
      </c>
      <c r="J27" s="534"/>
      <c r="K27" s="534" t="s">
        <v>178</v>
      </c>
      <c r="L27" s="534"/>
      <c r="M27" s="534" t="s">
        <v>179</v>
      </c>
      <c r="N27" s="534"/>
      <c r="O27" s="335"/>
      <c r="P27" s="530" t="s">
        <v>172</v>
      </c>
      <c r="Q27" s="530"/>
      <c r="R27" s="530"/>
      <c r="S27" s="532" t="s">
        <v>180</v>
      </c>
      <c r="T27" s="532"/>
      <c r="U27" s="532"/>
      <c r="V27" s="532" t="s">
        <v>181</v>
      </c>
      <c r="W27" s="532"/>
      <c r="X27" s="532"/>
    </row>
    <row r="28" spans="3:25" x14ac:dyDescent="0.25">
      <c r="C28" s="336" t="s">
        <v>182</v>
      </c>
      <c r="D28" s="336"/>
      <c r="E28" s="336" t="s">
        <v>183</v>
      </c>
      <c r="F28" s="336" t="s">
        <v>184</v>
      </c>
      <c r="G28" s="336" t="s">
        <v>159</v>
      </c>
      <c r="H28" s="336" t="s">
        <v>184</v>
      </c>
      <c r="I28" s="336" t="s">
        <v>159</v>
      </c>
      <c r="J28" s="336" t="s">
        <v>185</v>
      </c>
      <c r="K28" s="336" t="s">
        <v>159</v>
      </c>
      <c r="L28" s="336" t="s">
        <v>184</v>
      </c>
      <c r="M28" s="336" t="s">
        <v>159</v>
      </c>
      <c r="N28" s="336" t="s">
        <v>184</v>
      </c>
      <c r="O28" s="336"/>
      <c r="P28" s="153" t="s">
        <v>159</v>
      </c>
      <c r="Q28" s="153" t="s">
        <v>184</v>
      </c>
      <c r="R28" s="153" t="s">
        <v>172</v>
      </c>
      <c r="S28" s="153" t="s">
        <v>159</v>
      </c>
      <c r="T28" s="153" t="s">
        <v>184</v>
      </c>
      <c r="U28" s="153" t="s">
        <v>172</v>
      </c>
      <c r="V28" s="153" t="s">
        <v>159</v>
      </c>
      <c r="W28" s="153" t="s">
        <v>186</v>
      </c>
      <c r="X28" s="153" t="s">
        <v>172</v>
      </c>
    </row>
    <row r="29" spans="3:25" x14ac:dyDescent="0.25">
      <c r="C29" s="529">
        <v>2010</v>
      </c>
      <c r="D29" s="337" t="s">
        <v>187</v>
      </c>
      <c r="E29" s="125">
        <v>2</v>
      </c>
      <c r="F29" s="125">
        <v>11</v>
      </c>
      <c r="G29" s="125">
        <v>29</v>
      </c>
      <c r="H29" s="125">
        <v>72</v>
      </c>
      <c r="I29" s="125">
        <v>25</v>
      </c>
      <c r="J29" s="125">
        <v>63</v>
      </c>
      <c r="K29" s="125">
        <v>23</v>
      </c>
      <c r="L29" s="125">
        <v>44</v>
      </c>
      <c r="M29" s="125">
        <v>18</v>
      </c>
      <c r="N29" s="125">
        <v>21</v>
      </c>
      <c r="O29" s="125"/>
      <c r="P29" s="20">
        <f>E29+G29+I29+K29+M29</f>
        <v>97</v>
      </c>
      <c r="Q29" s="20">
        <f>F29+H29+J29+L29+N29</f>
        <v>211</v>
      </c>
      <c r="R29" s="19">
        <f>SUM(P29:Q29)</f>
        <v>308</v>
      </c>
      <c r="S29" s="2">
        <v>216410</v>
      </c>
      <c r="T29" s="2">
        <v>213350</v>
      </c>
      <c r="U29" s="2">
        <v>429760</v>
      </c>
      <c r="V29" s="24">
        <f>P29/S29*100</f>
        <v>4.4822327988540273E-2</v>
      </c>
      <c r="W29" s="24">
        <f>Q29/T29*100</f>
        <v>9.8898523552847423E-2</v>
      </c>
      <c r="X29" s="24">
        <f>R29/U29*100</f>
        <v>7.1667907669396874E-2</v>
      </c>
    </row>
    <row r="30" spans="3:25" x14ac:dyDescent="0.25">
      <c r="C30" s="529"/>
      <c r="D30" s="337" t="s">
        <v>188</v>
      </c>
      <c r="E30" s="125">
        <v>0</v>
      </c>
      <c r="F30" s="125">
        <v>12</v>
      </c>
      <c r="G30" s="125">
        <v>0</v>
      </c>
      <c r="H30" s="125">
        <v>5</v>
      </c>
      <c r="I30" s="125">
        <v>0</v>
      </c>
      <c r="J30" s="125">
        <v>2</v>
      </c>
      <c r="K30" s="125">
        <v>0</v>
      </c>
      <c r="L30" s="125">
        <v>1</v>
      </c>
      <c r="M30" s="125">
        <v>0</v>
      </c>
      <c r="N30" s="125">
        <v>2</v>
      </c>
      <c r="O30" s="125"/>
      <c r="P30" s="20">
        <f>E30+G30+I30+K30+M30</f>
        <v>0</v>
      </c>
      <c r="Q30" s="20">
        <f t="shared" ref="Q30:Q62" si="0">F30+H30+J30+L30+N30</f>
        <v>22</v>
      </c>
      <c r="R30" s="19">
        <f t="shared" ref="R30:R62" si="1">SUM(P30:Q30)</f>
        <v>22</v>
      </c>
      <c r="S30" s="2">
        <v>216410</v>
      </c>
      <c r="T30" s="2">
        <v>213350</v>
      </c>
      <c r="U30" s="2">
        <v>429760</v>
      </c>
      <c r="V30" s="24">
        <f t="shared" ref="V30:V62" si="2">P30/S30*100</f>
        <v>0</v>
      </c>
      <c r="W30" s="24">
        <f>Q30/T30*100</f>
        <v>1.0311694398875087E-2</v>
      </c>
      <c r="X30" s="24">
        <f t="shared" ref="X30:X62" si="3">R30/U30*100</f>
        <v>5.1191362620997766E-3</v>
      </c>
    </row>
    <row r="31" spans="3:25" x14ac:dyDescent="0.25">
      <c r="C31" s="529"/>
      <c r="D31" s="337" t="s">
        <v>189</v>
      </c>
      <c r="E31" s="125">
        <v>26</v>
      </c>
      <c r="F31" s="125">
        <v>96</v>
      </c>
      <c r="G31" s="125">
        <v>72</v>
      </c>
      <c r="H31" s="125">
        <v>208</v>
      </c>
      <c r="I31" s="125">
        <v>36</v>
      </c>
      <c r="J31" s="125">
        <v>91</v>
      </c>
      <c r="K31" s="125">
        <v>37</v>
      </c>
      <c r="L31" s="125">
        <v>64</v>
      </c>
      <c r="M31" s="125">
        <v>29</v>
      </c>
      <c r="N31" s="125">
        <v>32</v>
      </c>
      <c r="O31" s="125"/>
      <c r="P31" s="20">
        <f t="shared" ref="P31:P62" si="4">E31+G31+I31+K31+M31</f>
        <v>200</v>
      </c>
      <c r="Q31" s="20">
        <f t="shared" si="0"/>
        <v>491</v>
      </c>
      <c r="R31" s="19">
        <f t="shared" si="1"/>
        <v>691</v>
      </c>
      <c r="S31" s="2">
        <v>216410</v>
      </c>
      <c r="T31" s="2">
        <v>213350</v>
      </c>
      <c r="U31" s="2">
        <v>429760</v>
      </c>
      <c r="V31" s="24">
        <f t="shared" si="2"/>
        <v>9.2417171110392313E-2</v>
      </c>
      <c r="W31" s="24">
        <f>Q31/T31*100</f>
        <v>0.23013827044762128</v>
      </c>
      <c r="X31" s="24">
        <f t="shared" si="3"/>
        <v>0.16078741623231571</v>
      </c>
    </row>
    <row r="32" spans="3:25" x14ac:dyDescent="0.25">
      <c r="C32" s="529"/>
      <c r="D32" s="336" t="s">
        <v>172</v>
      </c>
      <c r="E32" s="338">
        <v>28</v>
      </c>
      <c r="F32" s="338">
        <v>119</v>
      </c>
      <c r="G32" s="338">
        <v>101</v>
      </c>
      <c r="H32" s="338">
        <v>285</v>
      </c>
      <c r="I32" s="338">
        <v>61</v>
      </c>
      <c r="J32" s="338">
        <v>156</v>
      </c>
      <c r="K32" s="338">
        <v>60</v>
      </c>
      <c r="L32" s="338">
        <v>109</v>
      </c>
      <c r="M32" s="338">
        <v>47</v>
      </c>
      <c r="N32" s="338">
        <v>55</v>
      </c>
      <c r="O32" s="338"/>
      <c r="P32" s="20">
        <f t="shared" si="4"/>
        <v>297</v>
      </c>
      <c r="Q32" s="20">
        <f t="shared" si="0"/>
        <v>724</v>
      </c>
      <c r="R32" s="19">
        <f t="shared" si="1"/>
        <v>1021</v>
      </c>
      <c r="S32" s="2">
        <v>216410</v>
      </c>
      <c r="T32" s="2">
        <v>213350</v>
      </c>
      <c r="U32" s="2">
        <v>429760</v>
      </c>
      <c r="V32" s="24">
        <f t="shared" si="2"/>
        <v>0.13723949909893257</v>
      </c>
      <c r="W32" s="24">
        <f>Q32/T32*100</f>
        <v>0.33934848839934378</v>
      </c>
      <c r="X32" s="24">
        <f t="shared" si="3"/>
        <v>0.2375744601638124</v>
      </c>
      <c r="Y32" s="339"/>
    </row>
    <row r="33" spans="3:25" x14ac:dyDescent="0.25">
      <c r="C33" s="340"/>
      <c r="D33" s="340"/>
      <c r="E33" s="341"/>
      <c r="F33" s="341"/>
      <c r="G33" s="341"/>
      <c r="H33" s="341"/>
      <c r="I33" s="341"/>
      <c r="J33" s="341"/>
      <c r="K33" s="341"/>
      <c r="L33" s="341"/>
      <c r="M33" s="341"/>
      <c r="N33" s="341"/>
      <c r="O33" s="341"/>
      <c r="P33" s="20"/>
      <c r="Q33" s="20"/>
      <c r="R33" s="19"/>
      <c r="S33" s="2"/>
      <c r="T33" s="2"/>
      <c r="U33" s="2"/>
      <c r="V33" s="24"/>
      <c r="W33" s="24"/>
      <c r="X33" s="24"/>
      <c r="Y33" s="339"/>
    </row>
    <row r="34" spans="3:25" x14ac:dyDescent="0.25">
      <c r="C34" s="529">
        <v>2011</v>
      </c>
      <c r="D34" s="337" t="s">
        <v>190</v>
      </c>
      <c r="E34" s="125">
        <v>2</v>
      </c>
      <c r="F34" s="125">
        <v>10</v>
      </c>
      <c r="G34" s="125">
        <v>12</v>
      </c>
      <c r="H34" s="125">
        <v>62</v>
      </c>
      <c r="I34" s="125">
        <v>11</v>
      </c>
      <c r="J34" s="125">
        <v>50</v>
      </c>
      <c r="K34" s="125">
        <v>7</v>
      </c>
      <c r="L34" s="125">
        <v>34</v>
      </c>
      <c r="M34" s="125">
        <v>19</v>
      </c>
      <c r="N34" s="125">
        <v>20</v>
      </c>
      <c r="O34" s="125"/>
      <c r="P34" s="20">
        <f t="shared" si="4"/>
        <v>51</v>
      </c>
      <c r="Q34" s="20">
        <f t="shared" si="0"/>
        <v>176</v>
      </c>
      <c r="R34" s="19">
        <f t="shared" si="1"/>
        <v>227</v>
      </c>
      <c r="S34" s="2">
        <v>221380</v>
      </c>
      <c r="T34" s="2">
        <v>217910</v>
      </c>
      <c r="U34" s="2">
        <v>439290</v>
      </c>
      <c r="V34" s="24">
        <f t="shared" si="2"/>
        <v>2.3037311410244829E-2</v>
      </c>
      <c r="W34" s="24">
        <f>Q34/T34*100</f>
        <v>8.0767289247854618E-2</v>
      </c>
      <c r="X34" s="24">
        <f t="shared" si="3"/>
        <v>5.1674292608527392E-2</v>
      </c>
      <c r="Y34" s="339"/>
    </row>
    <row r="35" spans="3:25" x14ac:dyDescent="0.25">
      <c r="C35" s="529"/>
      <c r="D35" s="337" t="s">
        <v>188</v>
      </c>
      <c r="E35" s="125">
        <v>0</v>
      </c>
      <c r="F35" s="125">
        <v>18</v>
      </c>
      <c r="G35" s="125">
        <v>0</v>
      </c>
      <c r="H35" s="125">
        <v>9</v>
      </c>
      <c r="I35" s="125">
        <v>0</v>
      </c>
      <c r="J35" s="125">
        <v>2</v>
      </c>
      <c r="K35" s="125">
        <v>0</v>
      </c>
      <c r="L35" s="125">
        <v>5</v>
      </c>
      <c r="M35" s="125">
        <v>1</v>
      </c>
      <c r="N35" s="125">
        <v>0</v>
      </c>
      <c r="O35" s="125"/>
      <c r="P35" s="20">
        <f t="shared" si="4"/>
        <v>1</v>
      </c>
      <c r="Q35" s="20">
        <f t="shared" si="0"/>
        <v>34</v>
      </c>
      <c r="R35" s="19">
        <f t="shared" si="1"/>
        <v>35</v>
      </c>
      <c r="S35" s="2">
        <v>221380</v>
      </c>
      <c r="T35" s="2">
        <v>217910</v>
      </c>
      <c r="U35" s="2">
        <v>439290</v>
      </c>
      <c r="V35" s="24">
        <f t="shared" si="2"/>
        <v>4.5171198843617307E-4</v>
      </c>
      <c r="W35" s="24">
        <f>Q35/T35*100</f>
        <v>1.560277178651737E-2</v>
      </c>
      <c r="X35" s="24">
        <f t="shared" si="3"/>
        <v>7.9674019440460746E-3</v>
      </c>
      <c r="Y35" s="339"/>
    </row>
    <row r="36" spans="3:25" x14ac:dyDescent="0.25">
      <c r="C36" s="529"/>
      <c r="D36" s="337" t="s">
        <v>189</v>
      </c>
      <c r="E36" s="125">
        <v>11</v>
      </c>
      <c r="F36" s="125">
        <v>129</v>
      </c>
      <c r="G36" s="125">
        <v>20</v>
      </c>
      <c r="H36" s="125">
        <v>239</v>
      </c>
      <c r="I36" s="125">
        <v>20</v>
      </c>
      <c r="J36" s="125">
        <v>121</v>
      </c>
      <c r="K36" s="125">
        <v>15</v>
      </c>
      <c r="L36" s="125">
        <v>88</v>
      </c>
      <c r="M36" s="125">
        <v>18</v>
      </c>
      <c r="N36" s="125">
        <v>23</v>
      </c>
      <c r="O36" s="125"/>
      <c r="P36" s="20">
        <f t="shared" si="4"/>
        <v>84</v>
      </c>
      <c r="Q36" s="20">
        <f t="shared" si="0"/>
        <v>600</v>
      </c>
      <c r="R36" s="19">
        <f t="shared" si="1"/>
        <v>684</v>
      </c>
      <c r="S36" s="2">
        <v>221380</v>
      </c>
      <c r="T36" s="2">
        <v>217910</v>
      </c>
      <c r="U36" s="2">
        <v>439290</v>
      </c>
      <c r="V36" s="24">
        <f t="shared" si="2"/>
        <v>3.7943807028638539E-2</v>
      </c>
      <c r="W36" s="24">
        <f>Q36/T36*100</f>
        <v>0.27534303152677708</v>
      </c>
      <c r="X36" s="24">
        <f t="shared" si="3"/>
        <v>0.15570579799221471</v>
      </c>
      <c r="Y36" s="339"/>
    </row>
    <row r="37" spans="3:25" x14ac:dyDescent="0.25">
      <c r="C37" s="529"/>
      <c r="D37" s="336" t="s">
        <v>172</v>
      </c>
      <c r="E37" s="338">
        <v>13</v>
      </c>
      <c r="F37" s="338">
        <v>157</v>
      </c>
      <c r="G37" s="338">
        <v>32</v>
      </c>
      <c r="H37" s="338">
        <v>310</v>
      </c>
      <c r="I37" s="338">
        <v>31</v>
      </c>
      <c r="J37" s="338">
        <v>173</v>
      </c>
      <c r="K37" s="338">
        <v>22</v>
      </c>
      <c r="L37" s="338">
        <v>127</v>
      </c>
      <c r="M37" s="338">
        <v>38</v>
      </c>
      <c r="N37" s="338">
        <v>43</v>
      </c>
      <c r="O37" s="338"/>
      <c r="P37" s="20">
        <f t="shared" si="4"/>
        <v>136</v>
      </c>
      <c r="Q37" s="20">
        <f t="shared" si="0"/>
        <v>810</v>
      </c>
      <c r="R37" s="19">
        <f t="shared" si="1"/>
        <v>946</v>
      </c>
      <c r="S37" s="2">
        <v>221380</v>
      </c>
      <c r="T37" s="2">
        <v>217910</v>
      </c>
      <c r="U37" s="2">
        <v>439290</v>
      </c>
      <c r="V37" s="24">
        <f t="shared" si="2"/>
        <v>6.1432830427319542E-2</v>
      </c>
      <c r="W37" s="24">
        <f>Q37/T37*100</f>
        <v>0.37171309256114909</v>
      </c>
      <c r="X37" s="24">
        <f t="shared" si="3"/>
        <v>0.21534749254478819</v>
      </c>
      <c r="Y37" s="339"/>
    </row>
    <row r="38" spans="3:25" x14ac:dyDescent="0.25">
      <c r="C38" s="340"/>
      <c r="D38" s="340"/>
      <c r="E38" s="341"/>
      <c r="F38" s="341"/>
      <c r="G38" s="341"/>
      <c r="H38" s="341"/>
      <c r="I38" s="341"/>
      <c r="J38" s="341"/>
      <c r="K38" s="341"/>
      <c r="L38" s="341"/>
      <c r="M38" s="341"/>
      <c r="N38" s="341"/>
      <c r="O38" s="341"/>
      <c r="P38" s="20"/>
      <c r="Q38" s="20"/>
      <c r="R38" s="19"/>
      <c r="S38" s="2"/>
      <c r="T38" s="2"/>
      <c r="U38" s="2"/>
      <c r="V38" s="24"/>
      <c r="W38" s="24"/>
      <c r="X38" s="24"/>
      <c r="Y38" s="339"/>
    </row>
    <row r="39" spans="3:25" x14ac:dyDescent="0.25">
      <c r="C39" s="529">
        <v>2012</v>
      </c>
      <c r="D39" s="337" t="s">
        <v>190</v>
      </c>
      <c r="E39" s="125">
        <v>2</v>
      </c>
      <c r="F39" s="125">
        <v>12</v>
      </c>
      <c r="G39" s="125">
        <v>9</v>
      </c>
      <c r="H39" s="125">
        <v>99</v>
      </c>
      <c r="I39" s="125">
        <v>6</v>
      </c>
      <c r="J39" s="125">
        <v>75</v>
      </c>
      <c r="K39" s="125">
        <v>8</v>
      </c>
      <c r="L39" s="125">
        <v>57</v>
      </c>
      <c r="M39" s="125">
        <v>15</v>
      </c>
      <c r="N39" s="125">
        <v>41</v>
      </c>
      <c r="O39" s="125"/>
      <c r="P39" s="20">
        <f t="shared" si="4"/>
        <v>40</v>
      </c>
      <c r="Q39" s="20">
        <f t="shared" si="0"/>
        <v>284</v>
      </c>
      <c r="R39" s="19">
        <f t="shared" si="1"/>
        <v>324</v>
      </c>
      <c r="S39" s="2">
        <v>219682</v>
      </c>
      <c r="T39" s="2">
        <v>223047</v>
      </c>
      <c r="U39" s="2">
        <v>442729</v>
      </c>
      <c r="V39" s="24">
        <f t="shared" si="2"/>
        <v>1.8208137216522063E-2</v>
      </c>
      <c r="W39" s="24">
        <f>Q39/T39*100</f>
        <v>0.12732742426484106</v>
      </c>
      <c r="X39" s="24">
        <f t="shared" si="3"/>
        <v>7.3182466023233181E-2</v>
      </c>
    </row>
    <row r="40" spans="3:25" x14ac:dyDescent="0.25">
      <c r="C40" s="529"/>
      <c r="D40" s="337" t="s">
        <v>188</v>
      </c>
      <c r="E40" s="125">
        <v>0</v>
      </c>
      <c r="F40" s="125">
        <v>20</v>
      </c>
      <c r="G40" s="125">
        <v>0</v>
      </c>
      <c r="H40" s="125">
        <v>9</v>
      </c>
      <c r="I40" s="125">
        <v>0</v>
      </c>
      <c r="J40" s="125">
        <v>6</v>
      </c>
      <c r="K40" s="125">
        <v>0</v>
      </c>
      <c r="L40" s="125">
        <v>2</v>
      </c>
      <c r="M40" s="125">
        <v>0</v>
      </c>
      <c r="N40" s="125">
        <v>0</v>
      </c>
      <c r="O40" s="125"/>
      <c r="P40" s="20">
        <f t="shared" si="4"/>
        <v>0</v>
      </c>
      <c r="Q40" s="20">
        <f t="shared" si="0"/>
        <v>37</v>
      </c>
      <c r="R40" s="19">
        <f t="shared" si="1"/>
        <v>37</v>
      </c>
      <c r="S40" s="2">
        <v>219682</v>
      </c>
      <c r="T40" s="2">
        <v>223047</v>
      </c>
      <c r="U40" s="2">
        <v>442729</v>
      </c>
      <c r="V40" s="24">
        <f t="shared" si="2"/>
        <v>0</v>
      </c>
      <c r="W40" s="24">
        <f>Q40/T40*100</f>
        <v>1.6588432034503938E-2</v>
      </c>
      <c r="X40" s="24">
        <f t="shared" si="3"/>
        <v>8.3572569224062577E-3</v>
      </c>
    </row>
    <row r="41" spans="3:25" x14ac:dyDescent="0.25">
      <c r="C41" s="529"/>
      <c r="D41" s="337" t="s">
        <v>189</v>
      </c>
      <c r="E41" s="125">
        <v>5</v>
      </c>
      <c r="F41" s="125">
        <v>90</v>
      </c>
      <c r="G41" s="125">
        <v>21</v>
      </c>
      <c r="H41" s="125">
        <v>251</v>
      </c>
      <c r="I41" s="125">
        <v>17</v>
      </c>
      <c r="J41" s="125">
        <v>171</v>
      </c>
      <c r="K41" s="125">
        <v>8</v>
      </c>
      <c r="L41" s="125">
        <v>119</v>
      </c>
      <c r="M41" s="125">
        <v>18</v>
      </c>
      <c r="N41" s="125">
        <v>46</v>
      </c>
      <c r="O41" s="125"/>
      <c r="P41" s="20">
        <f t="shared" si="4"/>
        <v>69</v>
      </c>
      <c r="Q41" s="20">
        <f t="shared" si="0"/>
        <v>677</v>
      </c>
      <c r="R41" s="19">
        <f t="shared" si="1"/>
        <v>746</v>
      </c>
      <c r="S41" s="2">
        <v>219682</v>
      </c>
      <c r="T41" s="2">
        <v>223047</v>
      </c>
      <c r="U41" s="2">
        <v>442729</v>
      </c>
      <c r="V41" s="24">
        <f t="shared" si="2"/>
        <v>3.1409036698500557E-2</v>
      </c>
      <c r="W41" s="24">
        <f>Q41/T41*100</f>
        <v>0.30352347263132878</v>
      </c>
      <c r="X41" s="24">
        <f t="shared" si="3"/>
        <v>0.16850036930040727</v>
      </c>
    </row>
    <row r="42" spans="3:25" x14ac:dyDescent="0.25">
      <c r="C42" s="529"/>
      <c r="D42" s="336" t="s">
        <v>172</v>
      </c>
      <c r="E42" s="338">
        <v>7</v>
      </c>
      <c r="F42" s="338">
        <v>122</v>
      </c>
      <c r="G42" s="338">
        <v>30</v>
      </c>
      <c r="H42" s="338">
        <v>359</v>
      </c>
      <c r="I42" s="338">
        <v>23</v>
      </c>
      <c r="J42" s="338">
        <v>252</v>
      </c>
      <c r="K42" s="338">
        <v>16</v>
      </c>
      <c r="L42" s="338">
        <v>178</v>
      </c>
      <c r="M42" s="338">
        <v>33</v>
      </c>
      <c r="N42" s="338">
        <v>87</v>
      </c>
      <c r="O42" s="338"/>
      <c r="P42" s="20">
        <f t="shared" si="4"/>
        <v>109</v>
      </c>
      <c r="Q42" s="20">
        <f t="shared" si="0"/>
        <v>998</v>
      </c>
      <c r="R42" s="19">
        <f t="shared" si="1"/>
        <v>1107</v>
      </c>
      <c r="S42" s="2">
        <v>219682</v>
      </c>
      <c r="T42" s="2">
        <v>223047</v>
      </c>
      <c r="U42" s="2">
        <v>442729</v>
      </c>
      <c r="V42" s="24">
        <f t="shared" si="2"/>
        <v>4.9617173915022628E-2</v>
      </c>
      <c r="W42" s="24">
        <f>Q42/T42*100</f>
        <v>0.44743932893067384</v>
      </c>
      <c r="X42" s="24">
        <f t="shared" si="3"/>
        <v>0.25004009224604667</v>
      </c>
    </row>
    <row r="43" spans="3:25" x14ac:dyDescent="0.25">
      <c r="C43" s="337"/>
      <c r="D43" s="337"/>
      <c r="E43" s="342"/>
      <c r="F43" s="342"/>
      <c r="G43" s="342"/>
      <c r="H43" s="342"/>
      <c r="I43" s="342"/>
      <c r="J43" s="342"/>
      <c r="K43" s="342"/>
      <c r="L43" s="342"/>
      <c r="M43" s="342"/>
      <c r="N43" s="342"/>
      <c r="O43" s="342"/>
      <c r="P43" s="20"/>
      <c r="Q43" s="20"/>
      <c r="R43" s="19"/>
      <c r="S43" s="2"/>
      <c r="T43" s="2"/>
      <c r="U43" s="2"/>
      <c r="V43" s="24"/>
      <c r="W43" s="24"/>
      <c r="X43" s="24"/>
    </row>
    <row r="44" spans="3:25" x14ac:dyDescent="0.25">
      <c r="C44" s="529">
        <v>2013</v>
      </c>
      <c r="D44" s="337" t="s">
        <v>190</v>
      </c>
      <c r="E44" s="125">
        <v>1</v>
      </c>
      <c r="F44" s="125">
        <v>19</v>
      </c>
      <c r="G44" s="125">
        <v>9</v>
      </c>
      <c r="H44" s="125">
        <v>93</v>
      </c>
      <c r="I44" s="125">
        <v>9</v>
      </c>
      <c r="J44" s="125">
        <v>74</v>
      </c>
      <c r="K44" s="125">
        <v>11</v>
      </c>
      <c r="L44" s="125">
        <v>71</v>
      </c>
      <c r="M44" s="125">
        <v>18</v>
      </c>
      <c r="N44" s="125">
        <v>39</v>
      </c>
      <c r="O44" s="125"/>
      <c r="P44" s="20">
        <f t="shared" si="4"/>
        <v>48</v>
      </c>
      <c r="Q44" s="20">
        <f t="shared" si="0"/>
        <v>296</v>
      </c>
      <c r="R44" s="19">
        <f t="shared" si="1"/>
        <v>344</v>
      </c>
      <c r="S44" s="2">
        <v>223487</v>
      </c>
      <c r="T44" s="2">
        <v>226910</v>
      </c>
      <c r="U44" s="2">
        <v>450397</v>
      </c>
      <c r="V44" s="24">
        <f t="shared" si="2"/>
        <v>2.1477759332757609E-2</v>
      </c>
      <c r="W44" s="24">
        <f>Q44/T44*100</f>
        <v>0.13044819531973029</v>
      </c>
      <c r="X44" s="24">
        <f t="shared" si="3"/>
        <v>7.6377062902283993E-2</v>
      </c>
    </row>
    <row r="45" spans="3:25" x14ac:dyDescent="0.25">
      <c r="C45" s="529"/>
      <c r="D45" s="337" t="s">
        <v>188</v>
      </c>
      <c r="E45" s="125">
        <v>0</v>
      </c>
      <c r="F45" s="125">
        <v>28</v>
      </c>
      <c r="G45" s="125">
        <v>0</v>
      </c>
      <c r="H45" s="125">
        <v>11</v>
      </c>
      <c r="I45" s="125">
        <v>0</v>
      </c>
      <c r="J45" s="125">
        <v>2</v>
      </c>
      <c r="K45" s="125">
        <v>0</v>
      </c>
      <c r="L45" s="125">
        <v>1</v>
      </c>
      <c r="M45" s="125">
        <v>0</v>
      </c>
      <c r="N45" s="125">
        <v>0</v>
      </c>
      <c r="O45" s="125"/>
      <c r="P45" s="20">
        <f t="shared" si="4"/>
        <v>0</v>
      </c>
      <c r="Q45" s="20">
        <f t="shared" si="0"/>
        <v>42</v>
      </c>
      <c r="R45" s="19">
        <f t="shared" si="1"/>
        <v>42</v>
      </c>
      <c r="S45" s="2">
        <v>223487</v>
      </c>
      <c r="T45" s="2">
        <v>226910</v>
      </c>
      <c r="U45" s="2">
        <v>450397</v>
      </c>
      <c r="V45" s="24">
        <f t="shared" si="2"/>
        <v>0</v>
      </c>
      <c r="W45" s="24">
        <f>Q45/T45*100</f>
        <v>1.8509541227799568E-2</v>
      </c>
      <c r="X45" s="24">
        <f t="shared" si="3"/>
        <v>9.3251065171393241E-3</v>
      </c>
    </row>
    <row r="46" spans="3:25" x14ac:dyDescent="0.25">
      <c r="C46" s="529"/>
      <c r="D46" s="337" t="s">
        <v>189</v>
      </c>
      <c r="E46" s="125">
        <v>14</v>
      </c>
      <c r="F46" s="125">
        <v>101</v>
      </c>
      <c r="G46" s="125">
        <v>18</v>
      </c>
      <c r="H46" s="125">
        <v>236</v>
      </c>
      <c r="I46" s="125">
        <v>13</v>
      </c>
      <c r="J46" s="125">
        <v>138</v>
      </c>
      <c r="K46" s="125">
        <v>18</v>
      </c>
      <c r="L46" s="125">
        <v>90</v>
      </c>
      <c r="M46" s="125">
        <v>15</v>
      </c>
      <c r="N46" s="125">
        <v>23</v>
      </c>
      <c r="O46" s="125"/>
      <c r="P46" s="20">
        <f t="shared" si="4"/>
        <v>78</v>
      </c>
      <c r="Q46" s="20">
        <f t="shared" si="0"/>
        <v>588</v>
      </c>
      <c r="R46" s="19">
        <f t="shared" si="1"/>
        <v>666</v>
      </c>
      <c r="S46" s="2">
        <v>223487</v>
      </c>
      <c r="T46" s="2">
        <v>226910</v>
      </c>
      <c r="U46" s="2">
        <v>450397</v>
      </c>
      <c r="V46" s="24">
        <f t="shared" si="2"/>
        <v>3.4901358915731116E-2</v>
      </c>
      <c r="W46" s="24">
        <f>Q46/T46*100</f>
        <v>0.25913357718919394</v>
      </c>
      <c r="X46" s="24">
        <f t="shared" si="3"/>
        <v>0.14786954620035214</v>
      </c>
    </row>
    <row r="47" spans="3:25" x14ac:dyDescent="0.25">
      <c r="C47" s="529"/>
      <c r="D47" s="336" t="s">
        <v>172</v>
      </c>
      <c r="E47" s="338">
        <v>15</v>
      </c>
      <c r="F47" s="338">
        <v>148</v>
      </c>
      <c r="G47" s="338">
        <v>27</v>
      </c>
      <c r="H47" s="338">
        <v>340</v>
      </c>
      <c r="I47" s="338">
        <v>22</v>
      </c>
      <c r="J47" s="338">
        <v>214</v>
      </c>
      <c r="K47" s="338">
        <v>29</v>
      </c>
      <c r="L47" s="338">
        <v>162</v>
      </c>
      <c r="M47" s="338">
        <v>33</v>
      </c>
      <c r="N47" s="338">
        <v>62</v>
      </c>
      <c r="O47" s="338"/>
      <c r="P47" s="20">
        <f t="shared" si="4"/>
        <v>126</v>
      </c>
      <c r="Q47" s="20">
        <f t="shared" si="0"/>
        <v>926</v>
      </c>
      <c r="R47" s="19">
        <f t="shared" si="1"/>
        <v>1052</v>
      </c>
      <c r="S47" s="2">
        <v>223487</v>
      </c>
      <c r="T47" s="2">
        <v>226910</v>
      </c>
      <c r="U47" s="2">
        <v>450397</v>
      </c>
      <c r="V47" s="24">
        <f t="shared" si="2"/>
        <v>5.6379118248488722E-2</v>
      </c>
      <c r="W47" s="24">
        <f>Q47/T47*100</f>
        <v>0.40809131373672386</v>
      </c>
      <c r="X47" s="24">
        <f t="shared" si="3"/>
        <v>0.23357171561977547</v>
      </c>
    </row>
    <row r="48" spans="3:25" x14ac:dyDescent="0.25">
      <c r="C48" s="340"/>
      <c r="D48" s="340"/>
      <c r="E48" s="341"/>
      <c r="F48" s="341"/>
      <c r="G48" s="341"/>
      <c r="H48" s="341"/>
      <c r="I48" s="341"/>
      <c r="J48" s="341"/>
      <c r="K48" s="341"/>
      <c r="L48" s="341"/>
      <c r="M48" s="341"/>
      <c r="N48" s="341"/>
      <c r="O48" s="341"/>
      <c r="P48" s="20"/>
      <c r="Q48" s="20"/>
      <c r="R48" s="19"/>
      <c r="S48" s="2"/>
      <c r="T48" s="2"/>
      <c r="U48" s="2"/>
      <c r="V48" s="24"/>
      <c r="W48" s="24"/>
      <c r="X48" s="24"/>
    </row>
    <row r="49" spans="3:24" x14ac:dyDescent="0.25">
      <c r="C49" s="529">
        <v>2014</v>
      </c>
      <c r="D49" s="337" t="s">
        <v>190</v>
      </c>
      <c r="E49" s="125">
        <v>1</v>
      </c>
      <c r="F49" s="125">
        <v>24</v>
      </c>
      <c r="G49" s="125">
        <v>20</v>
      </c>
      <c r="H49" s="125">
        <v>126</v>
      </c>
      <c r="I49" s="125">
        <v>25</v>
      </c>
      <c r="J49" s="125">
        <v>98</v>
      </c>
      <c r="K49" s="125">
        <v>16</v>
      </c>
      <c r="L49" s="125">
        <v>83</v>
      </c>
      <c r="M49" s="125">
        <v>26</v>
      </c>
      <c r="N49" s="125">
        <v>54</v>
      </c>
      <c r="O49" s="125"/>
      <c r="P49" s="20">
        <f t="shared" si="4"/>
        <v>88</v>
      </c>
      <c r="Q49" s="20">
        <f t="shared" si="0"/>
        <v>385</v>
      </c>
      <c r="R49" s="19">
        <f t="shared" si="1"/>
        <v>473</v>
      </c>
      <c r="S49" s="2">
        <v>227256</v>
      </c>
      <c r="T49" s="2">
        <v>230730</v>
      </c>
      <c r="U49" s="2">
        <v>457986</v>
      </c>
      <c r="V49" s="24">
        <f t="shared" si="2"/>
        <v>3.872285000176013E-2</v>
      </c>
      <c r="W49" s="24">
        <f>Q49/T49*100</f>
        <v>0.16686169982230312</v>
      </c>
      <c r="X49" s="24">
        <f t="shared" si="3"/>
        <v>0.10327826614787351</v>
      </c>
    </row>
    <row r="50" spans="3:24" x14ac:dyDescent="0.25">
      <c r="C50" s="529"/>
      <c r="D50" s="337" t="s">
        <v>188</v>
      </c>
      <c r="E50" s="125">
        <v>0</v>
      </c>
      <c r="F50" s="125">
        <v>54</v>
      </c>
      <c r="G50" s="125">
        <v>0</v>
      </c>
      <c r="H50" s="125">
        <v>9</v>
      </c>
      <c r="I50" s="125">
        <v>1</v>
      </c>
      <c r="J50" s="125">
        <v>6</v>
      </c>
      <c r="K50" s="125">
        <v>0</v>
      </c>
      <c r="L50" s="125">
        <v>2</v>
      </c>
      <c r="M50" s="125">
        <v>0</v>
      </c>
      <c r="N50" s="125">
        <v>0</v>
      </c>
      <c r="O50" s="125"/>
      <c r="P50" s="20">
        <f t="shared" si="4"/>
        <v>1</v>
      </c>
      <c r="Q50" s="20">
        <f t="shared" si="0"/>
        <v>71</v>
      </c>
      <c r="R50" s="19">
        <f t="shared" si="1"/>
        <v>72</v>
      </c>
      <c r="S50" s="2">
        <v>227256</v>
      </c>
      <c r="T50" s="2">
        <v>230730</v>
      </c>
      <c r="U50" s="2">
        <v>457986</v>
      </c>
      <c r="V50" s="24">
        <f t="shared" si="2"/>
        <v>4.4003238638363779E-4</v>
      </c>
      <c r="W50" s="24">
        <f>Q50/T50*100</f>
        <v>3.0771897889307849E-2</v>
      </c>
      <c r="X50" s="24">
        <f t="shared" si="3"/>
        <v>1.5721004572192162E-2</v>
      </c>
    </row>
    <row r="51" spans="3:24" x14ac:dyDescent="0.25">
      <c r="C51" s="529"/>
      <c r="D51" s="337" t="s">
        <v>189</v>
      </c>
      <c r="E51" s="125">
        <v>18</v>
      </c>
      <c r="F51" s="125">
        <v>87</v>
      </c>
      <c r="G51" s="125">
        <v>25</v>
      </c>
      <c r="H51" s="125">
        <v>280</v>
      </c>
      <c r="I51" s="125">
        <v>34</v>
      </c>
      <c r="J51" s="125">
        <v>193</v>
      </c>
      <c r="K51" s="125">
        <v>27</v>
      </c>
      <c r="L51" s="125">
        <v>117</v>
      </c>
      <c r="M51" s="125">
        <v>35</v>
      </c>
      <c r="N51" s="125">
        <v>57</v>
      </c>
      <c r="O51" s="125"/>
      <c r="P51" s="20">
        <f t="shared" si="4"/>
        <v>139</v>
      </c>
      <c r="Q51" s="20">
        <f t="shared" si="0"/>
        <v>734</v>
      </c>
      <c r="R51" s="19">
        <f t="shared" si="1"/>
        <v>873</v>
      </c>
      <c r="S51" s="2">
        <v>227256</v>
      </c>
      <c r="T51" s="2">
        <v>230730</v>
      </c>
      <c r="U51" s="2">
        <v>457986</v>
      </c>
      <c r="V51" s="24">
        <f t="shared" si="2"/>
        <v>6.1164501707325659E-2</v>
      </c>
      <c r="W51" s="24">
        <f>Q51/T51*100</f>
        <v>0.3181207471936896</v>
      </c>
      <c r="X51" s="24">
        <f t="shared" si="3"/>
        <v>0.19061718043782996</v>
      </c>
    </row>
    <row r="52" spans="3:24" x14ac:dyDescent="0.25">
      <c r="C52" s="529"/>
      <c r="D52" s="336" t="s">
        <v>172</v>
      </c>
      <c r="E52" s="338">
        <v>19</v>
      </c>
      <c r="F52" s="338">
        <v>165</v>
      </c>
      <c r="G52" s="338">
        <v>45</v>
      </c>
      <c r="H52" s="338">
        <v>415</v>
      </c>
      <c r="I52" s="338">
        <v>60</v>
      </c>
      <c r="J52" s="338">
        <v>297</v>
      </c>
      <c r="K52" s="338">
        <v>43</v>
      </c>
      <c r="L52" s="338">
        <v>202</v>
      </c>
      <c r="M52" s="338">
        <v>61</v>
      </c>
      <c r="N52" s="338">
        <v>111</v>
      </c>
      <c r="O52" s="338"/>
      <c r="P52" s="20">
        <f t="shared" si="4"/>
        <v>228</v>
      </c>
      <c r="Q52" s="20">
        <f t="shared" si="0"/>
        <v>1190</v>
      </c>
      <c r="R52" s="19">
        <f t="shared" si="1"/>
        <v>1418</v>
      </c>
      <c r="S52" s="2">
        <v>227256</v>
      </c>
      <c r="T52" s="2">
        <v>230730</v>
      </c>
      <c r="U52" s="2">
        <v>457986</v>
      </c>
      <c r="V52" s="24">
        <f t="shared" si="2"/>
        <v>0.10032738409546942</v>
      </c>
      <c r="W52" s="24">
        <f>Q52/T52*100</f>
        <v>0.51575434490530059</v>
      </c>
      <c r="X52" s="24">
        <f t="shared" si="3"/>
        <v>0.30961645115789566</v>
      </c>
    </row>
    <row r="53" spans="3:24" x14ac:dyDescent="0.25">
      <c r="C53" s="340"/>
      <c r="D53" s="340"/>
      <c r="E53" s="343"/>
      <c r="F53" s="343"/>
      <c r="G53" s="343"/>
      <c r="H53" s="343"/>
      <c r="I53" s="343"/>
      <c r="J53" s="343"/>
      <c r="K53" s="343"/>
      <c r="L53" s="343"/>
      <c r="M53" s="343"/>
      <c r="N53" s="343"/>
      <c r="O53" s="343"/>
      <c r="P53" s="20"/>
      <c r="Q53" s="20"/>
      <c r="R53" s="19"/>
      <c r="S53" s="2"/>
      <c r="T53" s="2"/>
      <c r="U53" s="2"/>
      <c r="V53" s="24"/>
      <c r="W53" s="24"/>
      <c r="X53" s="24"/>
    </row>
    <row r="54" spans="3:24" x14ac:dyDescent="0.25">
      <c r="C54" s="529">
        <v>2015</v>
      </c>
      <c r="D54" s="337" t="s">
        <v>190</v>
      </c>
      <c r="E54" s="344">
        <v>1</v>
      </c>
      <c r="F54" s="344">
        <v>19</v>
      </c>
      <c r="G54" s="344">
        <v>9</v>
      </c>
      <c r="H54" s="344">
        <v>93</v>
      </c>
      <c r="I54" s="344">
        <v>9</v>
      </c>
      <c r="J54" s="344">
        <v>74</v>
      </c>
      <c r="K54" s="344">
        <v>11</v>
      </c>
      <c r="L54" s="344">
        <v>71</v>
      </c>
      <c r="M54" s="344">
        <v>18</v>
      </c>
      <c r="N54" s="344">
        <v>39</v>
      </c>
      <c r="O54" s="344"/>
      <c r="P54" s="20">
        <f t="shared" si="4"/>
        <v>48</v>
      </c>
      <c r="Q54" s="20">
        <f t="shared" si="0"/>
        <v>296</v>
      </c>
      <c r="R54" s="19">
        <f t="shared" si="1"/>
        <v>344</v>
      </c>
      <c r="S54" s="2">
        <v>230991</v>
      </c>
      <c r="T54" s="2">
        <v>234519</v>
      </c>
      <c r="U54" s="2">
        <v>465510</v>
      </c>
      <c r="V54" s="24">
        <f t="shared" si="2"/>
        <v>2.0780030390794447E-2</v>
      </c>
      <c r="W54" s="24">
        <f>Q54/T54*100</f>
        <v>0.12621578635419733</v>
      </c>
      <c r="X54" s="24">
        <f t="shared" si="3"/>
        <v>7.389744581212003E-2</v>
      </c>
    </row>
    <row r="55" spans="3:24" x14ac:dyDescent="0.25">
      <c r="C55" s="529"/>
      <c r="D55" s="337" t="s">
        <v>188</v>
      </c>
      <c r="E55" s="344">
        <v>0</v>
      </c>
      <c r="F55" s="344">
        <v>28</v>
      </c>
      <c r="G55" s="344">
        <v>0</v>
      </c>
      <c r="H55" s="344">
        <v>11</v>
      </c>
      <c r="I55" s="344">
        <v>0</v>
      </c>
      <c r="J55" s="344">
        <v>2</v>
      </c>
      <c r="K55" s="344">
        <v>0</v>
      </c>
      <c r="L55" s="344">
        <v>1</v>
      </c>
      <c r="M55" s="344">
        <v>0</v>
      </c>
      <c r="N55" s="344">
        <v>0</v>
      </c>
      <c r="O55" s="344"/>
      <c r="P55" s="20">
        <f t="shared" si="4"/>
        <v>0</v>
      </c>
      <c r="Q55" s="20">
        <f t="shared" si="0"/>
        <v>42</v>
      </c>
      <c r="R55" s="19">
        <f t="shared" si="1"/>
        <v>42</v>
      </c>
      <c r="S55" s="2">
        <v>230991</v>
      </c>
      <c r="T55" s="2">
        <v>234519</v>
      </c>
      <c r="U55" s="2">
        <v>465510</v>
      </c>
      <c r="V55" s="24">
        <f t="shared" si="2"/>
        <v>0</v>
      </c>
      <c r="W55" s="24">
        <f>Q55/T55*100</f>
        <v>1.790899671241989E-2</v>
      </c>
      <c r="X55" s="24">
        <f t="shared" si="3"/>
        <v>9.0223625700844232E-3</v>
      </c>
    </row>
    <row r="56" spans="3:24" x14ac:dyDescent="0.25">
      <c r="C56" s="529"/>
      <c r="D56" s="337" t="s">
        <v>189</v>
      </c>
      <c r="E56" s="344">
        <v>14</v>
      </c>
      <c r="F56" s="344">
        <v>101</v>
      </c>
      <c r="G56" s="344">
        <v>18</v>
      </c>
      <c r="H56" s="344">
        <v>236</v>
      </c>
      <c r="I56" s="344">
        <v>13</v>
      </c>
      <c r="J56" s="344">
        <v>138</v>
      </c>
      <c r="K56" s="344">
        <v>18</v>
      </c>
      <c r="L56" s="344">
        <v>90</v>
      </c>
      <c r="M56" s="344">
        <v>15</v>
      </c>
      <c r="N56" s="344">
        <v>23</v>
      </c>
      <c r="O56" s="344"/>
      <c r="P56" s="20">
        <f t="shared" si="4"/>
        <v>78</v>
      </c>
      <c r="Q56" s="20">
        <f t="shared" si="0"/>
        <v>588</v>
      </c>
      <c r="R56" s="19">
        <f t="shared" si="1"/>
        <v>666</v>
      </c>
      <c r="S56" s="2">
        <v>230991</v>
      </c>
      <c r="T56" s="2">
        <v>234519</v>
      </c>
      <c r="U56" s="2">
        <v>465510</v>
      </c>
      <c r="V56" s="24">
        <f t="shared" si="2"/>
        <v>3.3767549385040972E-2</v>
      </c>
      <c r="W56" s="24">
        <f>Q56/T56*100</f>
        <v>0.25072595397387842</v>
      </c>
      <c r="X56" s="24">
        <f t="shared" si="3"/>
        <v>0.14306889218276728</v>
      </c>
    </row>
    <row r="57" spans="3:24" x14ac:dyDescent="0.25">
      <c r="C57" s="529"/>
      <c r="D57" s="336" t="s">
        <v>172</v>
      </c>
      <c r="E57" s="345">
        <v>15</v>
      </c>
      <c r="F57" s="345">
        <v>148</v>
      </c>
      <c r="G57" s="345">
        <v>27</v>
      </c>
      <c r="H57" s="345">
        <v>340</v>
      </c>
      <c r="I57" s="345">
        <v>22</v>
      </c>
      <c r="J57" s="345">
        <v>214</v>
      </c>
      <c r="K57" s="345">
        <v>29</v>
      </c>
      <c r="L57" s="345">
        <v>162</v>
      </c>
      <c r="M57" s="345">
        <v>33</v>
      </c>
      <c r="N57" s="345">
        <v>62</v>
      </c>
      <c r="O57" s="345"/>
      <c r="P57" s="20">
        <f t="shared" si="4"/>
        <v>126</v>
      </c>
      <c r="Q57" s="20">
        <f t="shared" si="0"/>
        <v>926</v>
      </c>
      <c r="R57" s="19">
        <f t="shared" si="1"/>
        <v>1052</v>
      </c>
      <c r="S57" s="2">
        <v>230991</v>
      </c>
      <c r="T57" s="2">
        <v>234519</v>
      </c>
      <c r="U57" s="2">
        <v>465510</v>
      </c>
      <c r="V57" s="24">
        <f t="shared" si="2"/>
        <v>5.4547579775835416E-2</v>
      </c>
      <c r="W57" s="24">
        <f>Q57/T57*100</f>
        <v>0.39485073704049561</v>
      </c>
      <c r="X57" s="24">
        <f t="shared" si="3"/>
        <v>0.22598870056497175</v>
      </c>
    </row>
    <row r="58" spans="3:24" x14ac:dyDescent="0.25">
      <c r="C58" s="340"/>
      <c r="D58" s="340"/>
      <c r="E58" s="341"/>
      <c r="F58" s="341"/>
      <c r="G58" s="341"/>
      <c r="H58" s="341"/>
      <c r="I58" s="341"/>
      <c r="J58" s="341"/>
      <c r="K58" s="341"/>
      <c r="L58" s="341"/>
      <c r="M58" s="341"/>
      <c r="N58" s="341"/>
      <c r="O58" s="341"/>
      <c r="P58" s="20"/>
      <c r="Q58" s="20"/>
      <c r="R58" s="19"/>
      <c r="S58" s="2"/>
      <c r="T58" s="2"/>
      <c r="U58" s="2"/>
      <c r="V58" s="24"/>
      <c r="W58" s="24"/>
      <c r="X58" s="24"/>
    </row>
    <row r="59" spans="3:24" x14ac:dyDescent="0.25">
      <c r="C59" s="529">
        <v>2016</v>
      </c>
      <c r="D59" s="337" t="s">
        <v>190</v>
      </c>
      <c r="E59" s="344">
        <v>1</v>
      </c>
      <c r="F59" s="344">
        <v>24</v>
      </c>
      <c r="G59" s="344">
        <v>20</v>
      </c>
      <c r="H59" s="344">
        <v>126</v>
      </c>
      <c r="I59" s="344">
        <v>25</v>
      </c>
      <c r="J59" s="344">
        <v>98</v>
      </c>
      <c r="K59" s="344">
        <v>16</v>
      </c>
      <c r="L59" s="344">
        <v>83</v>
      </c>
      <c r="M59" s="344">
        <v>26</v>
      </c>
      <c r="N59" s="344">
        <v>54</v>
      </c>
      <c r="O59" s="344"/>
      <c r="P59" s="20">
        <f t="shared" si="4"/>
        <v>88</v>
      </c>
      <c r="Q59" s="20">
        <f t="shared" si="0"/>
        <v>385</v>
      </c>
      <c r="R59" s="19">
        <f t="shared" si="1"/>
        <v>473</v>
      </c>
      <c r="S59" s="2">
        <v>234700</v>
      </c>
      <c r="T59" s="2">
        <v>238300</v>
      </c>
      <c r="U59" s="2">
        <v>473000</v>
      </c>
      <c r="V59" s="24">
        <f t="shared" si="2"/>
        <v>3.7494674051981251E-2</v>
      </c>
      <c r="W59" s="24">
        <f>Q59/T59*100</f>
        <v>0.16156105749055813</v>
      </c>
      <c r="X59" s="24">
        <f t="shared" si="3"/>
        <v>0.1</v>
      </c>
    </row>
    <row r="60" spans="3:24" x14ac:dyDescent="0.25">
      <c r="C60" s="529"/>
      <c r="D60" s="337" t="s">
        <v>188</v>
      </c>
      <c r="E60" s="344">
        <v>0</v>
      </c>
      <c r="F60" s="344">
        <v>54</v>
      </c>
      <c r="G60" s="344">
        <v>0</v>
      </c>
      <c r="H60" s="344">
        <v>9</v>
      </c>
      <c r="I60" s="344">
        <v>1</v>
      </c>
      <c r="J60" s="344">
        <v>6</v>
      </c>
      <c r="K60" s="344">
        <v>0</v>
      </c>
      <c r="L60" s="344">
        <v>2</v>
      </c>
      <c r="M60" s="344">
        <v>0</v>
      </c>
      <c r="N60" s="344">
        <v>0</v>
      </c>
      <c r="O60" s="344"/>
      <c r="P60" s="20">
        <f t="shared" si="4"/>
        <v>1</v>
      </c>
      <c r="Q60" s="20">
        <f t="shared" si="0"/>
        <v>71</v>
      </c>
      <c r="R60" s="19">
        <f t="shared" si="1"/>
        <v>72</v>
      </c>
      <c r="S60" s="2">
        <v>234700</v>
      </c>
      <c r="T60" s="2">
        <v>238300</v>
      </c>
      <c r="U60" s="2">
        <v>473000</v>
      </c>
      <c r="V60" s="24">
        <f t="shared" si="2"/>
        <v>4.2607584149978694E-4</v>
      </c>
      <c r="W60" s="24">
        <f>Q60/T60*100</f>
        <v>2.9794376835921108E-2</v>
      </c>
      <c r="X60" s="24">
        <f t="shared" si="3"/>
        <v>1.5221987315010569E-2</v>
      </c>
    </row>
    <row r="61" spans="3:24" x14ac:dyDescent="0.25">
      <c r="C61" s="529"/>
      <c r="D61" s="337" t="s">
        <v>189</v>
      </c>
      <c r="E61" s="344">
        <v>18</v>
      </c>
      <c r="F61" s="344">
        <v>87</v>
      </c>
      <c r="G61" s="344">
        <v>25</v>
      </c>
      <c r="H61" s="344">
        <v>280</v>
      </c>
      <c r="I61" s="344">
        <v>34</v>
      </c>
      <c r="J61" s="344">
        <v>193</v>
      </c>
      <c r="K61" s="344">
        <v>27</v>
      </c>
      <c r="L61" s="344">
        <v>117</v>
      </c>
      <c r="M61" s="344">
        <v>35</v>
      </c>
      <c r="N61" s="344">
        <v>57</v>
      </c>
      <c r="O61" s="344"/>
      <c r="P61" s="20">
        <f t="shared" si="4"/>
        <v>139</v>
      </c>
      <c r="Q61" s="20">
        <f t="shared" si="0"/>
        <v>734</v>
      </c>
      <c r="R61" s="19">
        <f t="shared" si="1"/>
        <v>873</v>
      </c>
      <c r="S61" s="2">
        <v>234700</v>
      </c>
      <c r="T61" s="2">
        <v>238300</v>
      </c>
      <c r="U61" s="2">
        <v>473000</v>
      </c>
      <c r="V61" s="24">
        <f t="shared" si="2"/>
        <v>5.9224541968470393E-2</v>
      </c>
      <c r="W61" s="24">
        <f>Q61/T61*100</f>
        <v>0.30801510700797313</v>
      </c>
      <c r="X61" s="24">
        <f t="shared" si="3"/>
        <v>0.18456659619450316</v>
      </c>
    </row>
    <row r="62" spans="3:24" x14ac:dyDescent="0.25">
      <c r="C62" s="529"/>
      <c r="D62" s="336" t="s">
        <v>172</v>
      </c>
      <c r="E62" s="345">
        <v>19</v>
      </c>
      <c r="F62" s="345">
        <v>165</v>
      </c>
      <c r="G62" s="345">
        <v>45</v>
      </c>
      <c r="H62" s="345">
        <v>415</v>
      </c>
      <c r="I62" s="345">
        <v>60</v>
      </c>
      <c r="J62" s="345">
        <v>297</v>
      </c>
      <c r="K62" s="345">
        <v>43</v>
      </c>
      <c r="L62" s="345">
        <v>202</v>
      </c>
      <c r="M62" s="345">
        <v>61</v>
      </c>
      <c r="N62" s="345">
        <v>111</v>
      </c>
      <c r="O62" s="345"/>
      <c r="P62" s="20">
        <f t="shared" si="4"/>
        <v>228</v>
      </c>
      <c r="Q62" s="20">
        <f t="shared" si="0"/>
        <v>1190</v>
      </c>
      <c r="R62" s="19">
        <f t="shared" si="1"/>
        <v>1418</v>
      </c>
      <c r="S62" s="2">
        <v>234700</v>
      </c>
      <c r="T62" s="2">
        <v>238300</v>
      </c>
      <c r="U62" s="2">
        <v>473000</v>
      </c>
      <c r="V62" s="24">
        <f t="shared" si="2"/>
        <v>9.7145291861951422E-2</v>
      </c>
      <c r="W62" s="24">
        <f>Q62/T62*100</f>
        <v>0.49937054133445236</v>
      </c>
      <c r="X62" s="24">
        <f t="shared" si="3"/>
        <v>0.29978858350951376</v>
      </c>
    </row>
    <row r="63" spans="3:24" x14ac:dyDescent="0.25">
      <c r="C63" s="346" t="s">
        <v>191</v>
      </c>
      <c r="D63" s="347"/>
      <c r="E63" s="347"/>
      <c r="F63" s="347"/>
      <c r="G63" s="347"/>
      <c r="H63" s="347"/>
      <c r="I63" s="347"/>
      <c r="J63" s="347"/>
      <c r="K63" s="347"/>
      <c r="L63" s="347"/>
      <c r="M63" s="347"/>
      <c r="N63" s="347"/>
      <c r="O63" s="347"/>
      <c r="P63" s="347"/>
      <c r="Q63" s="347"/>
      <c r="R63" s="347"/>
      <c r="S63" s="347"/>
      <c r="T63" s="347"/>
      <c r="U63" s="347"/>
      <c r="V63" s="347"/>
      <c r="W63" s="347"/>
      <c r="X63" s="348"/>
    </row>
    <row r="68" spans="3:11" x14ac:dyDescent="0.25">
      <c r="C68" s="549" t="s">
        <v>628</v>
      </c>
      <c r="D68" s="550"/>
      <c r="E68" s="550"/>
      <c r="F68" s="550"/>
      <c r="G68" s="550"/>
      <c r="H68" s="550"/>
      <c r="I68" s="550"/>
      <c r="J68" s="550"/>
      <c r="K68" s="551"/>
    </row>
    <row r="69" spans="3:11" x14ac:dyDescent="0.25">
      <c r="C69" s="349"/>
      <c r="D69" s="548" t="s">
        <v>599</v>
      </c>
      <c r="E69" s="548"/>
      <c r="F69" s="548" t="s">
        <v>621</v>
      </c>
      <c r="G69" s="548"/>
      <c r="H69" s="548" t="s">
        <v>622</v>
      </c>
      <c r="I69" s="548"/>
      <c r="J69" s="548" t="s">
        <v>623</v>
      </c>
      <c r="K69" s="548"/>
    </row>
    <row r="70" spans="3:11" x14ac:dyDescent="0.25">
      <c r="C70" s="349"/>
      <c r="D70" s="350" t="s">
        <v>619</v>
      </c>
      <c r="E70" s="350" t="s">
        <v>620</v>
      </c>
      <c r="F70" s="350" t="s">
        <v>619</v>
      </c>
      <c r="G70" s="350" t="s">
        <v>620</v>
      </c>
      <c r="H70" s="350" t="s">
        <v>619</v>
      </c>
      <c r="I70" s="350" t="s">
        <v>620</v>
      </c>
      <c r="J70" s="350" t="s">
        <v>619</v>
      </c>
      <c r="K70" s="350" t="s">
        <v>620</v>
      </c>
    </row>
    <row r="71" spans="3:11" ht="31.5" x14ac:dyDescent="0.25">
      <c r="C71" s="351" t="s">
        <v>603</v>
      </c>
      <c r="D71" s="352"/>
      <c r="E71" s="353"/>
      <c r="F71" s="353"/>
      <c r="G71" s="353"/>
      <c r="H71" s="353"/>
      <c r="I71" s="353"/>
      <c r="J71" s="353"/>
      <c r="K71" s="354"/>
    </row>
    <row r="72" spans="3:11" ht="31.5" x14ac:dyDescent="0.25">
      <c r="C72" s="6" t="s">
        <v>604</v>
      </c>
      <c r="D72" s="355">
        <v>3.7</v>
      </c>
      <c r="E72" s="355">
        <v>22.2</v>
      </c>
      <c r="F72" s="355">
        <v>2.6</v>
      </c>
      <c r="G72" s="355">
        <v>17.3</v>
      </c>
      <c r="H72" s="355">
        <v>1.5</v>
      </c>
      <c r="I72" s="355">
        <v>16.399999999999999</v>
      </c>
      <c r="J72" s="355">
        <v>2.8</v>
      </c>
      <c r="K72" s="355">
        <v>19.2</v>
      </c>
    </row>
    <row r="73" spans="3:11" x14ac:dyDescent="0.25">
      <c r="C73" s="6" t="s">
        <v>605</v>
      </c>
      <c r="D73" s="355">
        <v>3</v>
      </c>
      <c r="E73" s="355">
        <v>20.3</v>
      </c>
      <c r="F73" s="355">
        <v>4.0999999999999996</v>
      </c>
      <c r="G73" s="355">
        <v>16.5</v>
      </c>
      <c r="H73" s="355">
        <v>1.6</v>
      </c>
      <c r="I73" s="355">
        <v>14.9</v>
      </c>
      <c r="J73" s="355">
        <v>3</v>
      </c>
      <c r="K73" s="355">
        <v>17.7</v>
      </c>
    </row>
    <row r="74" spans="3:11" ht="31.5" x14ac:dyDescent="0.25">
      <c r="C74" s="6" t="s">
        <v>606</v>
      </c>
      <c r="D74" s="355">
        <v>1.9</v>
      </c>
      <c r="E74" s="355">
        <v>14.4</v>
      </c>
      <c r="F74" s="355">
        <v>2</v>
      </c>
      <c r="G74" s="355">
        <v>10.1</v>
      </c>
      <c r="H74" s="355">
        <v>1.5</v>
      </c>
      <c r="I74" s="355">
        <v>11.4</v>
      </c>
      <c r="J74" s="355">
        <v>1.8</v>
      </c>
      <c r="K74" s="355">
        <v>12.3</v>
      </c>
    </row>
    <row r="75" spans="3:11" x14ac:dyDescent="0.25">
      <c r="C75" s="6" t="s">
        <v>607</v>
      </c>
      <c r="D75" s="355">
        <v>1.4</v>
      </c>
      <c r="E75" s="355">
        <v>11.8</v>
      </c>
      <c r="F75" s="355">
        <v>1.5</v>
      </c>
      <c r="G75" s="355">
        <v>7.7</v>
      </c>
      <c r="H75" s="355">
        <v>1.1000000000000001</v>
      </c>
      <c r="I75" s="355">
        <v>10.7</v>
      </c>
      <c r="J75" s="355">
        <v>1.4</v>
      </c>
      <c r="K75" s="355">
        <v>10.199999999999999</v>
      </c>
    </row>
    <row r="76" spans="3:11" x14ac:dyDescent="0.25">
      <c r="C76" s="6" t="s">
        <v>608</v>
      </c>
      <c r="D76" s="355">
        <v>0.3</v>
      </c>
      <c r="E76" s="355">
        <v>6.1</v>
      </c>
      <c r="F76" s="355">
        <v>0.5</v>
      </c>
      <c r="G76" s="355">
        <v>4.3</v>
      </c>
      <c r="H76" s="355">
        <v>0.3</v>
      </c>
      <c r="I76" s="355">
        <v>5.6</v>
      </c>
      <c r="J76" s="355">
        <v>0.4</v>
      </c>
      <c r="K76" s="355">
        <v>5.0999999999999996</v>
      </c>
    </row>
    <row r="77" spans="3:11" ht="31.5" x14ac:dyDescent="0.25">
      <c r="C77" s="6" t="s">
        <v>609</v>
      </c>
      <c r="D77" s="355">
        <v>1</v>
      </c>
      <c r="E77" s="355">
        <v>7.5</v>
      </c>
      <c r="F77" s="355">
        <v>0.9</v>
      </c>
      <c r="G77" s="355">
        <v>6.3</v>
      </c>
      <c r="H77" s="355">
        <v>0.3</v>
      </c>
      <c r="I77" s="355">
        <v>6.1</v>
      </c>
      <c r="J77" s="355">
        <v>8</v>
      </c>
      <c r="K77" s="355">
        <v>6.8</v>
      </c>
    </row>
    <row r="78" spans="3:11" ht="31.5" x14ac:dyDescent="0.25">
      <c r="C78" s="351" t="s">
        <v>610</v>
      </c>
      <c r="D78" s="352"/>
      <c r="E78" s="353"/>
      <c r="F78" s="353"/>
      <c r="G78" s="353"/>
      <c r="H78" s="353"/>
      <c r="I78" s="353"/>
      <c r="J78" s="353"/>
      <c r="K78" s="354"/>
    </row>
    <row r="79" spans="3:11" ht="47.25" x14ac:dyDescent="0.25">
      <c r="C79" s="6" t="s">
        <v>611</v>
      </c>
      <c r="D79" s="355">
        <v>1.8</v>
      </c>
      <c r="E79" s="355">
        <v>9.8000000000000007</v>
      </c>
      <c r="F79" s="355">
        <v>2.7</v>
      </c>
      <c r="G79" s="355">
        <v>10.1</v>
      </c>
      <c r="H79" s="355">
        <v>1.1000000000000001</v>
      </c>
      <c r="I79" s="355">
        <v>9.1999999999999993</v>
      </c>
      <c r="J79" s="355">
        <v>1.9</v>
      </c>
      <c r="K79" s="355">
        <v>9.6999999999999993</v>
      </c>
    </row>
    <row r="80" spans="3:11" ht="47.25" x14ac:dyDescent="0.25">
      <c r="C80" s="6" t="s">
        <v>612</v>
      </c>
      <c r="D80" s="355">
        <v>1.5</v>
      </c>
      <c r="E80" s="355">
        <v>7.9</v>
      </c>
      <c r="F80" s="355">
        <v>1</v>
      </c>
      <c r="G80" s="355">
        <v>7.1</v>
      </c>
      <c r="H80" s="355">
        <v>1.5</v>
      </c>
      <c r="I80" s="355">
        <v>9.8000000000000007</v>
      </c>
      <c r="J80" s="355">
        <v>1.4</v>
      </c>
      <c r="K80" s="355">
        <v>8.1</v>
      </c>
    </row>
    <row r="81" spans="3:11" ht="47.25" x14ac:dyDescent="0.25">
      <c r="C81" s="6" t="s">
        <v>613</v>
      </c>
      <c r="D81" s="355">
        <v>0.6</v>
      </c>
      <c r="E81" s="355">
        <v>5.5</v>
      </c>
      <c r="F81" s="355">
        <v>1</v>
      </c>
      <c r="G81" s="355">
        <v>3.7</v>
      </c>
      <c r="H81" s="355">
        <v>0.6</v>
      </c>
      <c r="I81" s="355">
        <v>3.9</v>
      </c>
      <c r="J81" s="355">
        <v>0.7</v>
      </c>
      <c r="K81" s="355">
        <v>4.5</v>
      </c>
    </row>
    <row r="82" spans="3:11" ht="47.25" x14ac:dyDescent="0.25">
      <c r="C82" s="6" t="s">
        <v>614</v>
      </c>
      <c r="D82" s="355">
        <v>7.7</v>
      </c>
      <c r="E82" s="355">
        <v>29.3</v>
      </c>
      <c r="F82" s="355">
        <v>8.8000000000000007</v>
      </c>
      <c r="G82" s="355">
        <v>23.7</v>
      </c>
      <c r="H82" s="355">
        <v>6.3</v>
      </c>
      <c r="I82" s="355">
        <v>23.3</v>
      </c>
      <c r="J82" s="355">
        <v>7.7</v>
      </c>
      <c r="K82" s="355">
        <v>26</v>
      </c>
    </row>
    <row r="83" spans="3:11" ht="31.5" x14ac:dyDescent="0.25">
      <c r="C83" s="351" t="s">
        <v>615</v>
      </c>
      <c r="D83" s="352"/>
      <c r="E83" s="353"/>
      <c r="F83" s="353"/>
      <c r="G83" s="353"/>
      <c r="H83" s="353"/>
      <c r="I83" s="353"/>
      <c r="J83" s="353"/>
      <c r="K83" s="354"/>
    </row>
    <row r="84" spans="3:11" ht="47.25" x14ac:dyDescent="0.25">
      <c r="C84" s="6" t="s">
        <v>616</v>
      </c>
      <c r="D84" s="355">
        <v>3.9</v>
      </c>
      <c r="E84" s="355">
        <v>17.100000000000001</v>
      </c>
      <c r="F84" s="355">
        <v>3.2</v>
      </c>
      <c r="G84" s="355">
        <v>10.199999999999999</v>
      </c>
      <c r="H84" s="355">
        <v>2.1</v>
      </c>
      <c r="I84" s="355">
        <v>15.7</v>
      </c>
      <c r="J84" s="355">
        <v>3.3</v>
      </c>
      <c r="K84" s="355">
        <v>14.5</v>
      </c>
    </row>
    <row r="85" spans="3:11" ht="47.25" x14ac:dyDescent="0.25">
      <c r="C85" s="6" t="s">
        <v>617</v>
      </c>
      <c r="D85" s="355">
        <v>5.0999999999999996</v>
      </c>
      <c r="E85" s="355">
        <v>18.8</v>
      </c>
      <c r="F85" s="355">
        <v>4.9000000000000004</v>
      </c>
      <c r="G85" s="355">
        <v>14.9</v>
      </c>
      <c r="H85" s="355">
        <v>5.5</v>
      </c>
      <c r="I85" s="355">
        <v>19</v>
      </c>
      <c r="J85" s="355">
        <v>5.0999999999999996</v>
      </c>
      <c r="K85" s="355">
        <v>17.600000000000001</v>
      </c>
    </row>
    <row r="86" spans="3:11" ht="63" x14ac:dyDescent="0.25">
      <c r="C86" s="6" t="s">
        <v>618</v>
      </c>
      <c r="D86" s="355">
        <v>2.4</v>
      </c>
      <c r="E86" s="355">
        <v>11.3</v>
      </c>
      <c r="F86" s="355">
        <v>4.5</v>
      </c>
      <c r="G86" s="355">
        <v>13.1</v>
      </c>
      <c r="H86" s="355">
        <v>2.9</v>
      </c>
      <c r="I86" s="355">
        <v>13.1</v>
      </c>
      <c r="J86" s="355">
        <v>3.2</v>
      </c>
      <c r="K86" s="355">
        <v>12.3</v>
      </c>
    </row>
    <row r="87" spans="3:11" x14ac:dyDescent="0.25">
      <c r="C87" s="279" t="s">
        <v>624</v>
      </c>
    </row>
    <row r="88" spans="3:11" x14ac:dyDescent="0.25">
      <c r="C88" s="356" t="s">
        <v>625</v>
      </c>
      <c r="D88" s="357" t="s">
        <v>626</v>
      </c>
    </row>
    <row r="89" spans="3:11" x14ac:dyDescent="0.25">
      <c r="C89" s="356" t="s">
        <v>627</v>
      </c>
    </row>
    <row r="92" spans="3:11" ht="33" customHeight="1" x14ac:dyDescent="0.25">
      <c r="C92" s="552" t="s">
        <v>634</v>
      </c>
      <c r="D92" s="553"/>
      <c r="E92" s="553"/>
      <c r="F92" s="553"/>
      <c r="G92" s="554"/>
    </row>
    <row r="93" spans="3:11" ht="63" x14ac:dyDescent="0.25">
      <c r="C93" s="358"/>
      <c r="D93" s="359" t="s">
        <v>629</v>
      </c>
      <c r="E93" s="359" t="s">
        <v>630</v>
      </c>
      <c r="F93" s="359" t="s">
        <v>631</v>
      </c>
      <c r="G93" s="359" t="s">
        <v>632</v>
      </c>
      <c r="H93" s="356"/>
    </row>
    <row r="94" spans="3:11" x14ac:dyDescent="0.25">
      <c r="C94" s="6" t="s">
        <v>599</v>
      </c>
      <c r="D94" s="360">
        <v>4.5</v>
      </c>
      <c r="E94" s="360">
        <v>2.8</v>
      </c>
      <c r="F94" s="360">
        <v>6.6</v>
      </c>
      <c r="G94" s="360">
        <v>8.6</v>
      </c>
    </row>
    <row r="95" spans="3:11" x14ac:dyDescent="0.25">
      <c r="C95" s="6" t="s">
        <v>600</v>
      </c>
      <c r="D95" s="360">
        <v>5.3</v>
      </c>
      <c r="E95" s="360">
        <v>2.8</v>
      </c>
      <c r="F95" s="360">
        <v>7.1</v>
      </c>
      <c r="G95" s="360">
        <v>10.8</v>
      </c>
    </row>
    <row r="96" spans="3:11" ht="31.5" x14ac:dyDescent="0.25">
      <c r="C96" s="6" t="s">
        <v>622</v>
      </c>
      <c r="D96" s="360">
        <v>2</v>
      </c>
      <c r="E96" s="360">
        <v>1.5</v>
      </c>
      <c r="F96" s="360">
        <v>3.6</v>
      </c>
      <c r="G96" s="360">
        <v>7.9</v>
      </c>
    </row>
    <row r="97" spans="3:15" x14ac:dyDescent="0.25">
      <c r="C97" s="279" t="s">
        <v>624</v>
      </c>
    </row>
    <row r="98" spans="3:15" x14ac:dyDescent="0.25">
      <c r="C98" s="356" t="s">
        <v>625</v>
      </c>
      <c r="D98" s="357" t="s">
        <v>626</v>
      </c>
    </row>
    <row r="99" spans="3:15" x14ac:dyDescent="0.25">
      <c r="C99" s="356" t="s">
        <v>633</v>
      </c>
    </row>
    <row r="102" spans="3:15" x14ac:dyDescent="0.25">
      <c r="C102" s="548" t="s">
        <v>671</v>
      </c>
      <c r="D102" s="548"/>
      <c r="E102" s="548"/>
      <c r="F102" s="548"/>
      <c r="G102" s="548"/>
      <c r="H102" s="548"/>
      <c r="I102" s="548"/>
      <c r="J102" s="548"/>
      <c r="K102" s="548"/>
      <c r="L102" s="548"/>
      <c r="M102" s="548"/>
      <c r="N102" s="548"/>
      <c r="O102" s="548"/>
    </row>
    <row r="103" spans="3:15" x14ac:dyDescent="0.25">
      <c r="C103" s="361"/>
      <c r="D103" s="548" t="s">
        <v>602</v>
      </c>
      <c r="E103" s="548"/>
      <c r="F103" s="548"/>
      <c r="G103" s="548"/>
      <c r="H103" s="548"/>
      <c r="I103" s="548"/>
      <c r="J103" s="548" t="s">
        <v>601</v>
      </c>
      <c r="K103" s="548"/>
      <c r="L103" s="548"/>
      <c r="M103" s="548"/>
      <c r="N103" s="548"/>
      <c r="O103" s="548"/>
    </row>
    <row r="104" spans="3:15" x14ac:dyDescent="0.25">
      <c r="C104" s="361"/>
      <c r="D104" s="548" t="s">
        <v>666</v>
      </c>
      <c r="E104" s="548"/>
      <c r="F104" s="548" t="s">
        <v>669</v>
      </c>
      <c r="G104" s="548"/>
      <c r="H104" s="548" t="s">
        <v>670</v>
      </c>
      <c r="I104" s="548"/>
      <c r="J104" s="548" t="s">
        <v>666</v>
      </c>
      <c r="K104" s="548"/>
      <c r="L104" s="548" t="s">
        <v>669</v>
      </c>
      <c r="M104" s="548"/>
      <c r="N104" s="548" t="s">
        <v>670</v>
      </c>
      <c r="O104" s="548"/>
    </row>
    <row r="105" spans="3:15" x14ac:dyDescent="0.25">
      <c r="C105" s="361"/>
      <c r="D105" s="350" t="s">
        <v>667</v>
      </c>
      <c r="E105" s="350" t="s">
        <v>668</v>
      </c>
      <c r="F105" s="350" t="s">
        <v>667</v>
      </c>
      <c r="G105" s="350" t="s">
        <v>668</v>
      </c>
      <c r="H105" s="350" t="s">
        <v>667</v>
      </c>
      <c r="I105" s="350" t="s">
        <v>668</v>
      </c>
      <c r="J105" s="350" t="s">
        <v>667</v>
      </c>
      <c r="K105" s="350" t="s">
        <v>668</v>
      </c>
      <c r="L105" s="350" t="s">
        <v>667</v>
      </c>
      <c r="M105" s="350" t="s">
        <v>668</v>
      </c>
      <c r="N105" s="350" t="s">
        <v>667</v>
      </c>
      <c r="O105" s="350" t="s">
        <v>668</v>
      </c>
    </row>
    <row r="106" spans="3:15" x14ac:dyDescent="0.25">
      <c r="C106" s="362" t="s">
        <v>635</v>
      </c>
      <c r="D106" s="346"/>
      <c r="E106" s="347"/>
      <c r="F106" s="347"/>
      <c r="G106" s="347"/>
      <c r="H106" s="347"/>
      <c r="I106" s="347"/>
      <c r="J106" s="347"/>
      <c r="K106" s="347"/>
      <c r="L106" s="347"/>
      <c r="M106" s="347"/>
      <c r="N106" s="347"/>
      <c r="O106" s="348"/>
    </row>
    <row r="107" spans="3:15" x14ac:dyDescent="0.25">
      <c r="C107" s="6" t="s">
        <v>599</v>
      </c>
      <c r="D107" s="360">
        <v>29.6</v>
      </c>
      <c r="E107" s="360">
        <v>174</v>
      </c>
      <c r="F107" s="360">
        <v>13.2</v>
      </c>
      <c r="G107" s="360">
        <v>78</v>
      </c>
      <c r="H107" s="360">
        <v>34.4</v>
      </c>
      <c r="I107" s="360">
        <v>202</v>
      </c>
      <c r="J107" s="360">
        <v>4.5</v>
      </c>
      <c r="K107" s="360">
        <v>27</v>
      </c>
      <c r="L107" s="360">
        <v>2.8</v>
      </c>
      <c r="M107" s="360">
        <v>17</v>
      </c>
      <c r="N107" s="360">
        <v>6.6</v>
      </c>
      <c r="O107" s="360">
        <v>39</v>
      </c>
    </row>
    <row r="108" spans="3:15" x14ac:dyDescent="0.25">
      <c r="C108" s="6" t="s">
        <v>600</v>
      </c>
      <c r="D108" s="360">
        <v>27.7</v>
      </c>
      <c r="E108" s="360">
        <v>125</v>
      </c>
      <c r="F108" s="360">
        <v>13.1</v>
      </c>
      <c r="G108" s="360">
        <v>59</v>
      </c>
      <c r="H108" s="360">
        <v>31.8</v>
      </c>
      <c r="I108" s="360">
        <v>143</v>
      </c>
      <c r="J108" s="360">
        <v>5.3</v>
      </c>
      <c r="K108" s="360">
        <v>24</v>
      </c>
      <c r="L108" s="360">
        <v>2.8</v>
      </c>
      <c r="M108" s="360">
        <v>13</v>
      </c>
      <c r="N108" s="360">
        <v>7.1</v>
      </c>
      <c r="O108" s="360">
        <v>32</v>
      </c>
    </row>
    <row r="109" spans="3:15" ht="31.5" x14ac:dyDescent="0.25">
      <c r="C109" s="6" t="s">
        <v>622</v>
      </c>
      <c r="D109" s="360">
        <v>22.8</v>
      </c>
      <c r="E109" s="360">
        <v>77</v>
      </c>
      <c r="F109" s="360">
        <v>13.2</v>
      </c>
      <c r="G109" s="360">
        <v>44</v>
      </c>
      <c r="H109" s="360">
        <v>28.3</v>
      </c>
      <c r="I109" s="360">
        <v>96</v>
      </c>
      <c r="J109" s="360">
        <v>2</v>
      </c>
      <c r="K109" s="360">
        <v>7</v>
      </c>
      <c r="L109" s="360">
        <v>1.5</v>
      </c>
      <c r="M109" s="360">
        <v>5</v>
      </c>
      <c r="N109" s="360">
        <v>3.6</v>
      </c>
      <c r="O109" s="360">
        <v>12</v>
      </c>
    </row>
    <row r="110" spans="3:15" x14ac:dyDescent="0.25">
      <c r="C110" s="362" t="s">
        <v>636</v>
      </c>
      <c r="D110" s="346"/>
      <c r="E110" s="347"/>
      <c r="F110" s="347"/>
      <c r="G110" s="347"/>
      <c r="H110" s="347"/>
      <c r="I110" s="347"/>
      <c r="J110" s="347"/>
      <c r="K110" s="347"/>
      <c r="L110" s="347"/>
      <c r="M110" s="347"/>
      <c r="N110" s="347"/>
      <c r="O110" s="348"/>
    </row>
    <row r="111" spans="3:15" x14ac:dyDescent="0.25">
      <c r="C111" s="360" t="s">
        <v>223</v>
      </c>
      <c r="D111" s="360">
        <v>17.8</v>
      </c>
      <c r="E111" s="360">
        <v>16</v>
      </c>
      <c r="F111" s="360">
        <v>17</v>
      </c>
      <c r="G111" s="360">
        <v>15</v>
      </c>
      <c r="H111" s="360">
        <v>28.9</v>
      </c>
      <c r="I111" s="360">
        <v>25</v>
      </c>
      <c r="J111" s="360">
        <v>4.7</v>
      </c>
      <c r="K111" s="360">
        <v>4</v>
      </c>
      <c r="L111" s="360">
        <v>6.4</v>
      </c>
      <c r="M111" s="360">
        <v>6</v>
      </c>
      <c r="N111" s="360">
        <v>11.1</v>
      </c>
      <c r="O111" s="360">
        <v>10</v>
      </c>
    </row>
    <row r="112" spans="3:15" x14ac:dyDescent="0.25">
      <c r="C112" s="6" t="s">
        <v>226</v>
      </c>
      <c r="D112" s="360">
        <v>24.8</v>
      </c>
      <c r="E112" s="360">
        <v>34</v>
      </c>
      <c r="F112" s="360">
        <v>17.7</v>
      </c>
      <c r="G112" s="360">
        <v>24</v>
      </c>
      <c r="H112" s="360">
        <v>33.5</v>
      </c>
      <c r="I112" s="360">
        <v>45</v>
      </c>
      <c r="J112" s="360">
        <v>8</v>
      </c>
      <c r="K112" s="360">
        <v>11</v>
      </c>
      <c r="L112" s="360">
        <v>7</v>
      </c>
      <c r="M112" s="360">
        <v>9</v>
      </c>
      <c r="N112" s="360">
        <v>13.8</v>
      </c>
      <c r="O112" s="360">
        <v>19</v>
      </c>
    </row>
    <row r="113" spans="3:15" x14ac:dyDescent="0.25">
      <c r="C113" s="6" t="s">
        <v>227</v>
      </c>
      <c r="D113" s="360">
        <v>24.7</v>
      </c>
      <c r="E113" s="360">
        <v>40</v>
      </c>
      <c r="F113" s="360">
        <v>11.7</v>
      </c>
      <c r="G113" s="360">
        <v>19</v>
      </c>
      <c r="H113" s="360">
        <v>31</v>
      </c>
      <c r="I113" s="360">
        <v>50</v>
      </c>
      <c r="J113" s="360">
        <v>9.4</v>
      </c>
      <c r="K113" s="360">
        <v>15</v>
      </c>
      <c r="L113" s="360">
        <v>2.8</v>
      </c>
      <c r="M113" s="360">
        <v>5</v>
      </c>
      <c r="N113" s="360">
        <v>11.6</v>
      </c>
      <c r="O113" s="360">
        <v>19</v>
      </c>
    </row>
    <row r="114" spans="3:15" x14ac:dyDescent="0.25">
      <c r="C114" s="6" t="s">
        <v>228</v>
      </c>
      <c r="D114" s="360">
        <v>24.4</v>
      </c>
      <c r="E114" s="360">
        <v>39</v>
      </c>
      <c r="F114" s="360">
        <v>7.5</v>
      </c>
      <c r="G114" s="360">
        <v>12</v>
      </c>
      <c r="H114" s="360">
        <v>28.2</v>
      </c>
      <c r="I114" s="360">
        <v>45</v>
      </c>
      <c r="J114" s="360">
        <v>4.4000000000000004</v>
      </c>
      <c r="K114" s="360">
        <v>7</v>
      </c>
      <c r="L114" s="360">
        <v>2.9</v>
      </c>
      <c r="M114" s="360">
        <v>5</v>
      </c>
      <c r="N114" s="360">
        <v>7</v>
      </c>
      <c r="O114" s="360">
        <v>11</v>
      </c>
    </row>
    <row r="115" spans="3:15" x14ac:dyDescent="0.25">
      <c r="C115" s="6" t="s">
        <v>229</v>
      </c>
      <c r="D115" s="360">
        <v>42.1</v>
      </c>
      <c r="E115" s="360">
        <v>73</v>
      </c>
      <c r="F115" s="360">
        <v>10.6</v>
      </c>
      <c r="G115" s="360">
        <v>19</v>
      </c>
      <c r="H115" s="360">
        <v>44.8</v>
      </c>
      <c r="I115" s="360">
        <v>78</v>
      </c>
      <c r="J115" s="360">
        <v>3.8</v>
      </c>
      <c r="K115" s="360">
        <v>7</v>
      </c>
      <c r="L115" s="360">
        <v>0.6</v>
      </c>
      <c r="M115" s="360">
        <v>1</v>
      </c>
      <c r="N115" s="360">
        <v>3.8</v>
      </c>
      <c r="O115" s="360">
        <v>7</v>
      </c>
    </row>
    <row r="116" spans="3:15" x14ac:dyDescent="0.25">
      <c r="C116" s="6" t="s">
        <v>230</v>
      </c>
      <c r="D116" s="360">
        <v>17.899999999999999</v>
      </c>
      <c r="E116" s="360">
        <v>23</v>
      </c>
      <c r="F116" s="360">
        <v>11.7</v>
      </c>
      <c r="G116" s="360">
        <v>15</v>
      </c>
      <c r="H116" s="360">
        <v>25</v>
      </c>
      <c r="I116" s="360">
        <v>33</v>
      </c>
      <c r="J116" s="360">
        <v>4.5999999999999996</v>
      </c>
      <c r="K116" s="360">
        <v>6</v>
      </c>
      <c r="L116" s="360">
        <v>1</v>
      </c>
      <c r="M116" s="360">
        <v>1</v>
      </c>
      <c r="N116" s="360">
        <v>5.0999999999999996</v>
      </c>
      <c r="O116" s="360">
        <v>7</v>
      </c>
    </row>
    <row r="117" spans="3:15" x14ac:dyDescent="0.25">
      <c r="C117" s="6" t="s">
        <v>231</v>
      </c>
      <c r="D117" s="360">
        <v>27.2</v>
      </c>
      <c r="E117" s="360">
        <v>45</v>
      </c>
      <c r="F117" s="360">
        <v>17</v>
      </c>
      <c r="G117" s="360">
        <v>28</v>
      </c>
      <c r="H117" s="360">
        <v>29.6</v>
      </c>
      <c r="I117" s="360">
        <v>49</v>
      </c>
      <c r="J117" s="360">
        <v>1.1000000000000001</v>
      </c>
      <c r="K117" s="360">
        <v>2</v>
      </c>
      <c r="L117" s="360">
        <v>2.1</v>
      </c>
      <c r="M117" s="360">
        <v>4</v>
      </c>
      <c r="N117" s="360">
        <v>2.4</v>
      </c>
      <c r="O117" s="360">
        <v>4</v>
      </c>
    </row>
    <row r="118" spans="3:15" x14ac:dyDescent="0.25">
      <c r="C118" s="6" t="s">
        <v>266</v>
      </c>
      <c r="D118" s="360">
        <v>31.3</v>
      </c>
      <c r="E118" s="360">
        <v>42</v>
      </c>
      <c r="F118" s="360">
        <v>15.2</v>
      </c>
      <c r="G118" s="360">
        <v>21</v>
      </c>
      <c r="H118" s="360">
        <v>35.700000000000003</v>
      </c>
      <c r="I118" s="360">
        <v>48</v>
      </c>
      <c r="J118" s="360">
        <v>1.1000000000000001</v>
      </c>
      <c r="K118" s="360">
        <v>1</v>
      </c>
      <c r="L118" s="360">
        <v>1.4</v>
      </c>
      <c r="M118" s="360">
        <v>2</v>
      </c>
      <c r="N118" s="360">
        <v>1.4</v>
      </c>
      <c r="O118" s="360">
        <v>2</v>
      </c>
    </row>
    <row r="119" spans="3:15" x14ac:dyDescent="0.25">
      <c r="C119" s="6" t="s">
        <v>267</v>
      </c>
      <c r="D119" s="360">
        <v>31.8</v>
      </c>
      <c r="E119" s="360">
        <v>40</v>
      </c>
      <c r="F119" s="360">
        <v>13.9</v>
      </c>
      <c r="G119" s="360">
        <v>18</v>
      </c>
      <c r="H119" s="360">
        <v>34</v>
      </c>
      <c r="I119" s="360">
        <v>43</v>
      </c>
      <c r="J119" s="360">
        <v>1.9</v>
      </c>
      <c r="K119" s="360">
        <v>2</v>
      </c>
      <c r="L119" s="360">
        <v>2.1</v>
      </c>
      <c r="M119" s="360">
        <v>3</v>
      </c>
      <c r="N119" s="360">
        <v>3.2</v>
      </c>
      <c r="O119" s="360">
        <v>4</v>
      </c>
    </row>
    <row r="120" spans="3:15" x14ac:dyDescent="0.25">
      <c r="C120" s="6" t="s">
        <v>268</v>
      </c>
      <c r="D120" s="360">
        <v>24.3</v>
      </c>
      <c r="E120" s="360">
        <v>24</v>
      </c>
      <c r="F120" s="360">
        <v>11.7</v>
      </c>
      <c r="G120" s="360">
        <v>11</v>
      </c>
      <c r="H120" s="360">
        <v>24.3</v>
      </c>
      <c r="I120" s="360">
        <v>24</v>
      </c>
      <c r="J120" s="360">
        <v>1.8</v>
      </c>
      <c r="K120" s="360">
        <v>2</v>
      </c>
      <c r="L120" s="360"/>
      <c r="M120" s="360"/>
      <c r="N120" s="360">
        <v>1.8</v>
      </c>
      <c r="O120" s="360">
        <v>2</v>
      </c>
    </row>
    <row r="121" spans="3:15" x14ac:dyDescent="0.25">
      <c r="C121" s="362" t="s">
        <v>637</v>
      </c>
      <c r="D121" s="346"/>
      <c r="E121" s="347"/>
      <c r="F121" s="347"/>
      <c r="G121" s="347"/>
      <c r="H121" s="347"/>
      <c r="I121" s="347"/>
      <c r="J121" s="347"/>
      <c r="K121" s="347"/>
      <c r="L121" s="347"/>
      <c r="M121" s="347"/>
      <c r="N121" s="347"/>
      <c r="O121" s="348"/>
    </row>
    <row r="122" spans="3:15" x14ac:dyDescent="0.25">
      <c r="C122" s="6" t="s">
        <v>638</v>
      </c>
      <c r="D122" s="360">
        <v>28</v>
      </c>
      <c r="E122" s="360">
        <v>22</v>
      </c>
      <c r="F122" s="360">
        <v>15.7</v>
      </c>
      <c r="G122" s="360">
        <v>12</v>
      </c>
      <c r="H122" s="360">
        <v>31.5</v>
      </c>
      <c r="I122" s="360">
        <v>25</v>
      </c>
      <c r="J122" s="360">
        <v>1.3</v>
      </c>
      <c r="K122" s="360">
        <v>1</v>
      </c>
      <c r="L122" s="360">
        <v>1.3</v>
      </c>
      <c r="M122" s="360">
        <v>1</v>
      </c>
      <c r="N122" s="360">
        <v>2.7</v>
      </c>
      <c r="O122" s="360">
        <v>2</v>
      </c>
    </row>
    <row r="123" spans="3:15" x14ac:dyDescent="0.25">
      <c r="C123" s="6" t="s">
        <v>639</v>
      </c>
      <c r="D123" s="360">
        <v>34.4</v>
      </c>
      <c r="E123" s="360">
        <v>98</v>
      </c>
      <c r="F123" s="360">
        <v>12.6</v>
      </c>
      <c r="G123" s="360">
        <v>36</v>
      </c>
      <c r="H123" s="360">
        <v>40.1</v>
      </c>
      <c r="I123" s="360">
        <v>114</v>
      </c>
      <c r="J123" s="360">
        <v>5.6</v>
      </c>
      <c r="K123" s="360">
        <v>16</v>
      </c>
      <c r="L123" s="360">
        <v>2.4</v>
      </c>
      <c r="M123" s="360">
        <v>7</v>
      </c>
      <c r="N123" s="360">
        <v>8</v>
      </c>
      <c r="O123" s="360">
        <v>23</v>
      </c>
    </row>
    <row r="124" spans="3:15" x14ac:dyDescent="0.25">
      <c r="C124" s="6" t="s">
        <v>640</v>
      </c>
      <c r="D124" s="360"/>
      <c r="E124" s="360"/>
      <c r="F124" s="360"/>
      <c r="G124" s="360"/>
      <c r="H124" s="360"/>
      <c r="I124" s="360"/>
      <c r="J124" s="360"/>
      <c r="K124" s="360"/>
      <c r="L124" s="360"/>
      <c r="M124" s="360"/>
      <c r="N124" s="360"/>
      <c r="O124" s="360"/>
    </row>
    <row r="125" spans="3:15" x14ac:dyDescent="0.25">
      <c r="C125" s="6" t="s">
        <v>641</v>
      </c>
      <c r="D125" s="360">
        <v>25</v>
      </c>
      <c r="E125" s="360">
        <v>56</v>
      </c>
      <c r="F125" s="360">
        <v>16</v>
      </c>
      <c r="G125" s="360">
        <v>36</v>
      </c>
      <c r="H125" s="360">
        <v>33</v>
      </c>
      <c r="I125" s="360">
        <v>74</v>
      </c>
      <c r="J125" s="360">
        <v>6.1</v>
      </c>
      <c r="K125" s="360">
        <v>14</v>
      </c>
      <c r="L125" s="360">
        <v>4.9000000000000004</v>
      </c>
      <c r="M125" s="360">
        <v>11</v>
      </c>
      <c r="N125" s="360">
        <v>10.3</v>
      </c>
      <c r="O125" s="360">
        <v>23</v>
      </c>
    </row>
    <row r="126" spans="3:15" ht="31.5" x14ac:dyDescent="0.25">
      <c r="C126" s="6" t="s">
        <v>642</v>
      </c>
      <c r="D126" s="360">
        <v>27.3</v>
      </c>
      <c r="E126" s="360">
        <v>38</v>
      </c>
      <c r="F126" s="360">
        <v>13.4</v>
      </c>
      <c r="G126" s="360">
        <v>18</v>
      </c>
      <c r="H126" s="360">
        <v>30.7</v>
      </c>
      <c r="I126" s="360">
        <v>42</v>
      </c>
      <c r="J126" s="360">
        <v>3</v>
      </c>
      <c r="K126" s="360">
        <v>4</v>
      </c>
      <c r="L126" s="360">
        <v>0</v>
      </c>
      <c r="M126" s="360">
        <v>0</v>
      </c>
      <c r="N126" s="360">
        <v>3</v>
      </c>
      <c r="O126" s="360">
        <v>4</v>
      </c>
    </row>
    <row r="127" spans="3:15" x14ac:dyDescent="0.25">
      <c r="C127" s="6" t="s">
        <v>643</v>
      </c>
      <c r="D127" s="360"/>
      <c r="E127" s="360"/>
      <c r="F127" s="360"/>
      <c r="G127" s="360"/>
      <c r="H127" s="360"/>
      <c r="I127" s="360"/>
      <c r="J127" s="360"/>
      <c r="K127" s="360"/>
      <c r="L127" s="360"/>
      <c r="M127" s="360"/>
      <c r="N127" s="360"/>
      <c r="O127" s="360"/>
    </row>
    <row r="128" spans="3:15" x14ac:dyDescent="0.25">
      <c r="C128" s="6" t="s">
        <v>644</v>
      </c>
      <c r="D128" s="360">
        <v>28.9</v>
      </c>
      <c r="E128" s="360">
        <v>97</v>
      </c>
      <c r="F128" s="360">
        <v>14.4</v>
      </c>
      <c r="G128" s="360">
        <v>48</v>
      </c>
      <c r="H128" s="360">
        <v>32.799999999999997</v>
      </c>
      <c r="I128" s="360">
        <v>110</v>
      </c>
      <c r="J128" s="360">
        <v>4.0999999999999996</v>
      </c>
      <c r="K128" s="360">
        <v>14</v>
      </c>
      <c r="L128" s="360">
        <v>3.2</v>
      </c>
      <c r="M128" s="360">
        <v>11</v>
      </c>
      <c r="N128" s="360">
        <v>5.5</v>
      </c>
      <c r="O128" s="360">
        <v>18</v>
      </c>
    </row>
    <row r="129" spans="3:15" x14ac:dyDescent="0.25">
      <c r="C129" s="6" t="s">
        <v>645</v>
      </c>
      <c r="D129" s="360">
        <v>18.2</v>
      </c>
      <c r="E129" s="360">
        <v>40</v>
      </c>
      <c r="F129" s="360">
        <v>7.7</v>
      </c>
      <c r="G129" s="360">
        <v>17</v>
      </c>
      <c r="H129" s="360">
        <v>19.8</v>
      </c>
      <c r="I129" s="360">
        <v>43</v>
      </c>
      <c r="J129" s="360">
        <v>2.7</v>
      </c>
      <c r="K129" s="360">
        <v>6</v>
      </c>
      <c r="L129" s="360">
        <v>1.5</v>
      </c>
      <c r="M129" s="360">
        <v>3</v>
      </c>
      <c r="N129" s="360">
        <v>4.2</v>
      </c>
      <c r="O129" s="360">
        <v>9</v>
      </c>
    </row>
    <row r="130" spans="3:15" x14ac:dyDescent="0.25">
      <c r="C130" s="6" t="s">
        <v>29</v>
      </c>
      <c r="D130" s="360">
        <v>27</v>
      </c>
      <c r="E130" s="360">
        <v>27</v>
      </c>
      <c r="F130" s="360">
        <v>14.1</v>
      </c>
      <c r="G130" s="360">
        <v>14</v>
      </c>
      <c r="H130" s="360">
        <v>33.700000000000003</v>
      </c>
      <c r="I130" s="360">
        <v>34</v>
      </c>
      <c r="J130" s="360">
        <v>3.2</v>
      </c>
      <c r="K130" s="360">
        <v>3</v>
      </c>
      <c r="L130" s="360">
        <v>1.7</v>
      </c>
      <c r="M130" s="360">
        <v>2</v>
      </c>
      <c r="N130" s="360">
        <v>3.6</v>
      </c>
      <c r="O130" s="360">
        <v>4</v>
      </c>
    </row>
    <row r="131" spans="3:15" x14ac:dyDescent="0.25">
      <c r="C131" s="362" t="s">
        <v>646</v>
      </c>
      <c r="D131" s="346"/>
      <c r="E131" s="347"/>
      <c r="F131" s="347"/>
      <c r="G131" s="347"/>
      <c r="H131" s="347"/>
      <c r="I131" s="347"/>
      <c r="J131" s="347"/>
      <c r="K131" s="347"/>
      <c r="L131" s="347"/>
      <c r="M131" s="347"/>
      <c r="N131" s="347"/>
      <c r="O131" s="348"/>
    </row>
    <row r="132" spans="3:15" x14ac:dyDescent="0.25">
      <c r="C132" s="6" t="s">
        <v>647</v>
      </c>
      <c r="D132" s="360">
        <v>34</v>
      </c>
      <c r="E132" s="360">
        <v>67</v>
      </c>
      <c r="F132" s="360">
        <v>13</v>
      </c>
      <c r="G132" s="360">
        <v>26</v>
      </c>
      <c r="H132" s="360">
        <v>39.9</v>
      </c>
      <c r="I132" s="360">
        <v>79</v>
      </c>
      <c r="J132" s="360">
        <v>1.5</v>
      </c>
      <c r="K132" s="360">
        <v>3</v>
      </c>
      <c r="L132" s="360">
        <v>2.2000000000000002</v>
      </c>
      <c r="M132" s="360">
        <v>4</v>
      </c>
      <c r="N132" s="360">
        <v>3.6</v>
      </c>
      <c r="O132" s="360">
        <v>7</v>
      </c>
    </row>
    <row r="133" spans="3:15" x14ac:dyDescent="0.25">
      <c r="C133" s="6" t="s">
        <v>648</v>
      </c>
      <c r="D133" s="360">
        <v>27.6</v>
      </c>
      <c r="E133" s="360">
        <v>108</v>
      </c>
      <c r="F133" s="360">
        <v>14.3</v>
      </c>
      <c r="G133" s="360">
        <v>56</v>
      </c>
      <c r="H133" s="360">
        <v>31.3</v>
      </c>
      <c r="I133" s="360">
        <v>123</v>
      </c>
      <c r="J133" s="360">
        <v>3.7</v>
      </c>
      <c r="K133" s="360">
        <v>14</v>
      </c>
      <c r="L133" s="360">
        <v>2.7</v>
      </c>
      <c r="M133" s="360">
        <v>11</v>
      </c>
      <c r="N133" s="360">
        <v>4.9000000000000004</v>
      </c>
      <c r="O133" s="360">
        <v>19</v>
      </c>
    </row>
    <row r="134" spans="3:15" x14ac:dyDescent="0.25">
      <c r="C134" s="6" t="s">
        <v>649</v>
      </c>
      <c r="D134" s="360">
        <v>26.1</v>
      </c>
      <c r="E134" s="360">
        <v>64</v>
      </c>
      <c r="F134" s="360">
        <v>14.6</v>
      </c>
      <c r="G134" s="360">
        <v>36</v>
      </c>
      <c r="H134" s="360">
        <v>34.5</v>
      </c>
      <c r="I134" s="360">
        <v>84</v>
      </c>
      <c r="J134" s="360">
        <v>5.3</v>
      </c>
      <c r="K134" s="360">
        <v>13</v>
      </c>
      <c r="L134" s="360">
        <v>3.7</v>
      </c>
      <c r="M134" s="360">
        <v>9</v>
      </c>
      <c r="N134" s="360">
        <v>9</v>
      </c>
      <c r="O134" s="360">
        <v>22</v>
      </c>
    </row>
    <row r="135" spans="3:15" x14ac:dyDescent="0.25">
      <c r="C135" s="6" t="s">
        <v>650</v>
      </c>
      <c r="D135" s="360"/>
      <c r="E135" s="360"/>
      <c r="F135" s="360"/>
      <c r="G135" s="360"/>
      <c r="H135" s="360"/>
      <c r="I135" s="360"/>
      <c r="J135" s="360"/>
      <c r="K135" s="360"/>
      <c r="L135" s="360"/>
      <c r="M135" s="360"/>
      <c r="N135" s="360"/>
      <c r="O135" s="360"/>
    </row>
    <row r="136" spans="3:15" x14ac:dyDescent="0.25">
      <c r="C136" s="6" t="s">
        <v>651</v>
      </c>
      <c r="D136" s="360">
        <v>19.600000000000001</v>
      </c>
      <c r="E136" s="360">
        <v>50</v>
      </c>
      <c r="F136" s="360">
        <v>12</v>
      </c>
      <c r="G136" s="360">
        <v>31</v>
      </c>
      <c r="H136" s="360">
        <v>23.2</v>
      </c>
      <c r="I136" s="360">
        <v>59</v>
      </c>
      <c r="J136" s="360">
        <v>3.6</v>
      </c>
      <c r="K136" s="360">
        <v>9</v>
      </c>
      <c r="L136" s="360">
        <v>1.3</v>
      </c>
      <c r="M136" s="360">
        <v>3</v>
      </c>
      <c r="N136" s="360">
        <v>4.9000000000000004</v>
      </c>
      <c r="O136" s="360">
        <v>12</v>
      </c>
    </row>
    <row r="137" spans="3:15" x14ac:dyDescent="0.25">
      <c r="C137" s="6" t="s">
        <v>652</v>
      </c>
      <c r="D137" s="360"/>
      <c r="E137" s="360"/>
      <c r="F137" s="360"/>
      <c r="G137" s="360"/>
      <c r="H137" s="360"/>
      <c r="I137" s="360"/>
      <c r="J137" s="360"/>
      <c r="K137" s="360"/>
      <c r="L137" s="360"/>
      <c r="M137" s="360"/>
      <c r="N137" s="360"/>
      <c r="O137" s="360"/>
    </row>
    <row r="138" spans="3:15" x14ac:dyDescent="0.25">
      <c r="C138" s="6" t="s">
        <v>653</v>
      </c>
      <c r="D138" s="360">
        <v>30.4</v>
      </c>
      <c r="E138" s="360">
        <v>71</v>
      </c>
      <c r="F138" s="360">
        <v>10.1</v>
      </c>
      <c r="G138" s="360">
        <v>24</v>
      </c>
      <c r="H138" s="360">
        <v>33.1</v>
      </c>
      <c r="I138" s="360">
        <v>77</v>
      </c>
      <c r="J138" s="360">
        <v>7</v>
      </c>
      <c r="K138" s="360">
        <v>16</v>
      </c>
      <c r="L138" s="360">
        <v>2</v>
      </c>
      <c r="M138" s="360">
        <v>5</v>
      </c>
      <c r="N138" s="360">
        <v>7.8</v>
      </c>
      <c r="O138" s="360">
        <v>18</v>
      </c>
    </row>
    <row r="139" spans="3:15" x14ac:dyDescent="0.25">
      <c r="C139" s="6" t="s">
        <v>29</v>
      </c>
      <c r="D139" s="360">
        <v>22.8</v>
      </c>
      <c r="E139" s="360">
        <v>12</v>
      </c>
      <c r="F139" s="360">
        <v>15.3</v>
      </c>
      <c r="G139" s="360">
        <v>8</v>
      </c>
      <c r="H139" s="360">
        <v>27.9</v>
      </c>
      <c r="I139" s="360">
        <v>14</v>
      </c>
      <c r="J139" s="360">
        <v>3.4</v>
      </c>
      <c r="K139" s="360">
        <v>2</v>
      </c>
      <c r="L139" s="360">
        <v>5.2</v>
      </c>
      <c r="M139" s="360">
        <v>3</v>
      </c>
      <c r="N139" s="360">
        <v>8.6</v>
      </c>
      <c r="O139" s="360">
        <v>4</v>
      </c>
    </row>
    <row r="140" spans="3:15" x14ac:dyDescent="0.25">
      <c r="C140" s="362" t="s">
        <v>654</v>
      </c>
      <c r="D140" s="346"/>
      <c r="E140" s="347"/>
      <c r="F140" s="347"/>
      <c r="G140" s="347"/>
      <c r="H140" s="347"/>
      <c r="I140" s="347"/>
      <c r="J140" s="347"/>
      <c r="K140" s="347"/>
      <c r="L140" s="347"/>
      <c r="M140" s="347"/>
      <c r="N140" s="347"/>
      <c r="O140" s="348"/>
    </row>
    <row r="141" spans="3:15" ht="31.5" x14ac:dyDescent="0.25">
      <c r="C141" s="6" t="s">
        <v>655</v>
      </c>
      <c r="D141" s="360">
        <v>25.3</v>
      </c>
      <c r="E141" s="360">
        <v>71</v>
      </c>
      <c r="F141" s="360">
        <v>13.6</v>
      </c>
      <c r="G141" s="360">
        <v>38</v>
      </c>
      <c r="H141" s="360">
        <v>29.6</v>
      </c>
      <c r="I141" s="360">
        <v>82</v>
      </c>
      <c r="J141" s="360">
        <v>3.2</v>
      </c>
      <c r="K141" s="360">
        <v>9</v>
      </c>
      <c r="L141" s="360">
        <v>2.2999999999999998</v>
      </c>
      <c r="M141" s="360">
        <v>6</v>
      </c>
      <c r="N141" s="360">
        <v>4.5</v>
      </c>
      <c r="O141" s="360">
        <v>13</v>
      </c>
    </row>
    <row r="142" spans="3:15" x14ac:dyDescent="0.25">
      <c r="C142" s="6" t="s">
        <v>656</v>
      </c>
      <c r="D142" s="360">
        <v>28.7</v>
      </c>
      <c r="E142" s="360">
        <v>254</v>
      </c>
      <c r="F142" s="360">
        <v>13.9</v>
      </c>
      <c r="G142" s="360">
        <v>123</v>
      </c>
      <c r="H142" s="360">
        <v>33.700000000000003</v>
      </c>
      <c r="I142" s="360">
        <v>299</v>
      </c>
      <c r="J142" s="360">
        <v>5</v>
      </c>
      <c r="K142" s="360">
        <v>44</v>
      </c>
      <c r="L142" s="360">
        <v>3.2</v>
      </c>
      <c r="M142" s="360">
        <v>28</v>
      </c>
      <c r="N142" s="360">
        <v>7.4</v>
      </c>
      <c r="O142" s="360">
        <v>66</v>
      </c>
    </row>
    <row r="143" spans="3:15" x14ac:dyDescent="0.25">
      <c r="C143" s="6" t="s">
        <v>657</v>
      </c>
      <c r="D143" s="360">
        <v>24.3</v>
      </c>
      <c r="E143" s="360">
        <v>51</v>
      </c>
      <c r="F143" s="360">
        <v>9.5</v>
      </c>
      <c r="G143" s="360">
        <v>20</v>
      </c>
      <c r="H143" s="360">
        <v>28.2</v>
      </c>
      <c r="I143" s="360">
        <v>59</v>
      </c>
      <c r="J143" s="360">
        <v>2.1</v>
      </c>
      <c r="K143" s="360">
        <v>5</v>
      </c>
      <c r="L143" s="360">
        <v>0</v>
      </c>
      <c r="M143" s="360">
        <v>0</v>
      </c>
      <c r="N143" s="360">
        <v>2.1</v>
      </c>
      <c r="O143" s="360">
        <v>5</v>
      </c>
    </row>
    <row r="144" spans="3:15" x14ac:dyDescent="0.25">
      <c r="C144" s="362" t="s">
        <v>658</v>
      </c>
      <c r="D144" s="346"/>
      <c r="E144" s="347"/>
      <c r="F144" s="347"/>
      <c r="G144" s="347"/>
      <c r="H144" s="347"/>
      <c r="I144" s="347"/>
      <c r="J144" s="347"/>
      <c r="K144" s="347"/>
      <c r="L144" s="347"/>
      <c r="M144" s="347"/>
      <c r="N144" s="347"/>
      <c r="O144" s="348"/>
    </row>
    <row r="145" spans="3:15" x14ac:dyDescent="0.25">
      <c r="C145" s="6" t="s">
        <v>659</v>
      </c>
      <c r="D145" s="360"/>
      <c r="E145" s="360"/>
      <c r="F145" s="360"/>
      <c r="G145" s="360"/>
      <c r="H145" s="360"/>
      <c r="I145" s="360"/>
      <c r="J145" s="360"/>
      <c r="K145" s="360"/>
      <c r="L145" s="360"/>
      <c r="M145" s="360"/>
      <c r="N145" s="360"/>
      <c r="O145" s="360"/>
    </row>
    <row r="146" spans="3:15" x14ac:dyDescent="0.25">
      <c r="C146" s="6" t="s">
        <v>660</v>
      </c>
      <c r="D146" s="360">
        <v>18.100000000000001</v>
      </c>
      <c r="E146" s="360">
        <v>96</v>
      </c>
      <c r="F146" s="360">
        <v>9.8000000000000007</v>
      </c>
      <c r="G146" s="360">
        <v>52</v>
      </c>
      <c r="H146" s="360">
        <v>20.9</v>
      </c>
      <c r="I146" s="360">
        <v>110</v>
      </c>
      <c r="J146" s="360">
        <v>2.7</v>
      </c>
      <c r="K146" s="360">
        <v>14</v>
      </c>
      <c r="L146" s="360">
        <v>1.8</v>
      </c>
      <c r="M146" s="360">
        <v>10</v>
      </c>
      <c r="N146" s="360">
        <v>3.6</v>
      </c>
      <c r="O146" s="360">
        <v>19</v>
      </c>
    </row>
    <row r="147" spans="3:15" ht="31.5" x14ac:dyDescent="0.25">
      <c r="C147" s="6" t="s">
        <v>661</v>
      </c>
      <c r="D147" s="360">
        <v>37.799999999999997</v>
      </c>
      <c r="E147" s="360">
        <v>120</v>
      </c>
      <c r="F147" s="360">
        <v>15.8</v>
      </c>
      <c r="G147" s="360">
        <v>50</v>
      </c>
      <c r="H147" s="360">
        <v>41.6</v>
      </c>
      <c r="I147" s="360">
        <v>132</v>
      </c>
      <c r="J147" s="360">
        <v>7.7</v>
      </c>
      <c r="K147" s="360">
        <v>24</v>
      </c>
      <c r="L147" s="360">
        <v>3.4</v>
      </c>
      <c r="M147" s="360">
        <v>11</v>
      </c>
      <c r="N147" s="360">
        <v>9.8000000000000007</v>
      </c>
      <c r="O147" s="360">
        <v>31</v>
      </c>
    </row>
    <row r="148" spans="3:15" ht="31.5" x14ac:dyDescent="0.25">
      <c r="C148" s="6" t="s">
        <v>662</v>
      </c>
      <c r="D148" s="360">
        <v>26.5</v>
      </c>
      <c r="E148" s="360">
        <v>59</v>
      </c>
      <c r="F148" s="360">
        <v>13.2</v>
      </c>
      <c r="G148" s="360">
        <v>29</v>
      </c>
      <c r="H148" s="360">
        <v>34.1</v>
      </c>
      <c r="I148" s="360">
        <v>76</v>
      </c>
      <c r="J148" s="360">
        <v>4.4000000000000004</v>
      </c>
      <c r="K148" s="360">
        <v>10</v>
      </c>
      <c r="L148" s="360">
        <v>3.5</v>
      </c>
      <c r="M148" s="360">
        <v>8</v>
      </c>
      <c r="N148" s="360">
        <v>7.9</v>
      </c>
      <c r="O148" s="360">
        <v>17</v>
      </c>
    </row>
    <row r="149" spans="3:15" x14ac:dyDescent="0.25">
      <c r="C149" s="6" t="s">
        <v>663</v>
      </c>
      <c r="D149" s="360">
        <v>33.799999999999997</v>
      </c>
      <c r="E149" s="360">
        <v>102</v>
      </c>
      <c r="F149" s="360">
        <v>16.600000000000001</v>
      </c>
      <c r="G149" s="360">
        <v>50</v>
      </c>
      <c r="H149" s="360">
        <v>40.700000000000003</v>
      </c>
      <c r="I149" s="360">
        <v>123</v>
      </c>
      <c r="J149" s="360">
        <v>3</v>
      </c>
      <c r="K149" s="360">
        <v>9</v>
      </c>
      <c r="L149" s="360">
        <v>2.1</v>
      </c>
      <c r="M149" s="360">
        <v>6</v>
      </c>
      <c r="N149" s="360">
        <v>5.0999999999999996</v>
      </c>
      <c r="O149" s="360">
        <v>15</v>
      </c>
    </row>
    <row r="150" spans="3:15" x14ac:dyDescent="0.25">
      <c r="C150" s="362" t="s">
        <v>664</v>
      </c>
      <c r="D150" s="346"/>
      <c r="E150" s="347"/>
      <c r="F150" s="347"/>
      <c r="G150" s="347"/>
      <c r="H150" s="347"/>
      <c r="I150" s="347"/>
      <c r="J150" s="347"/>
      <c r="K150" s="347"/>
      <c r="L150" s="347"/>
      <c r="M150" s="347"/>
      <c r="N150" s="347"/>
      <c r="O150" s="348"/>
    </row>
    <row r="151" spans="3:15" x14ac:dyDescent="0.25">
      <c r="C151" s="6" t="s">
        <v>104</v>
      </c>
      <c r="D151" s="360">
        <v>31.9</v>
      </c>
      <c r="E151" s="360">
        <v>237</v>
      </c>
      <c r="F151" s="360">
        <v>14.3</v>
      </c>
      <c r="G151" s="360">
        <v>106</v>
      </c>
      <c r="H151" s="360">
        <v>37.9</v>
      </c>
      <c r="I151" s="360">
        <v>281</v>
      </c>
      <c r="J151" s="360">
        <v>5.8</v>
      </c>
      <c r="K151" s="360">
        <v>43</v>
      </c>
      <c r="L151" s="360">
        <v>3</v>
      </c>
      <c r="M151" s="360">
        <v>22</v>
      </c>
      <c r="N151" s="360">
        <v>8.3000000000000007</v>
      </c>
      <c r="O151" s="360">
        <v>61</v>
      </c>
    </row>
    <row r="152" spans="3:15" x14ac:dyDescent="0.25">
      <c r="C152" s="6" t="s">
        <v>36</v>
      </c>
      <c r="D152" s="360">
        <v>22</v>
      </c>
      <c r="E152" s="360">
        <v>139</v>
      </c>
      <c r="F152" s="360">
        <v>11.9</v>
      </c>
      <c r="G152" s="360">
        <v>75</v>
      </c>
      <c r="H152" s="360">
        <v>25.2</v>
      </c>
      <c r="I152" s="360">
        <v>160</v>
      </c>
      <c r="J152" s="360">
        <v>2.2000000000000002</v>
      </c>
      <c r="K152" s="360">
        <v>14</v>
      </c>
      <c r="L152" s="360">
        <v>1.9</v>
      </c>
      <c r="M152" s="360">
        <v>12</v>
      </c>
      <c r="N152" s="360">
        <v>3.4</v>
      </c>
      <c r="O152" s="360">
        <v>22</v>
      </c>
    </row>
    <row r="153" spans="3:15" x14ac:dyDescent="0.25">
      <c r="C153" s="362" t="s">
        <v>665</v>
      </c>
      <c r="D153" s="346"/>
      <c r="E153" s="347"/>
      <c r="F153" s="347"/>
      <c r="G153" s="347"/>
      <c r="H153" s="347"/>
      <c r="I153" s="347"/>
      <c r="J153" s="347"/>
      <c r="K153" s="347"/>
      <c r="L153" s="347"/>
      <c r="M153" s="347"/>
      <c r="N153" s="347"/>
      <c r="O153" s="348"/>
    </row>
    <row r="154" spans="3:15" x14ac:dyDescent="0.25">
      <c r="C154" s="6" t="s">
        <v>104</v>
      </c>
      <c r="D154" s="360">
        <v>16.600000000000001</v>
      </c>
      <c r="E154" s="360">
        <v>42</v>
      </c>
      <c r="F154" s="360">
        <v>14.3</v>
      </c>
      <c r="G154" s="360">
        <v>36</v>
      </c>
      <c r="H154" s="360">
        <v>26.7</v>
      </c>
      <c r="I154" s="360">
        <v>67</v>
      </c>
      <c r="J154" s="360">
        <v>2.2999999999999998</v>
      </c>
      <c r="K154" s="360">
        <v>6</v>
      </c>
      <c r="L154" s="360">
        <v>3.5</v>
      </c>
      <c r="M154" s="360">
        <v>9</v>
      </c>
      <c r="N154" s="360">
        <v>5.8</v>
      </c>
      <c r="O154" s="360">
        <v>15</v>
      </c>
    </row>
    <row r="155" spans="3:15" x14ac:dyDescent="0.25">
      <c r="C155" s="6" t="s">
        <v>36</v>
      </c>
      <c r="D155" s="360">
        <v>29.8</v>
      </c>
      <c r="E155" s="360">
        <v>334</v>
      </c>
      <c r="F155" s="360">
        <v>13</v>
      </c>
      <c r="G155" s="360">
        <v>145</v>
      </c>
      <c r="H155" s="360">
        <v>33.299999999999997</v>
      </c>
      <c r="I155" s="360">
        <v>374</v>
      </c>
      <c r="J155" s="360">
        <v>4.5999999999999996</v>
      </c>
      <c r="K155" s="360">
        <v>52</v>
      </c>
      <c r="L155" s="360">
        <v>2.2999999999999998</v>
      </c>
      <c r="M155" s="360">
        <v>26</v>
      </c>
      <c r="N155" s="360">
        <v>6.1</v>
      </c>
      <c r="O155" s="360">
        <v>68</v>
      </c>
    </row>
    <row r="156" spans="3:15" x14ac:dyDescent="0.25">
      <c r="C156" s="279" t="s">
        <v>624</v>
      </c>
    </row>
    <row r="157" spans="3:15" x14ac:dyDescent="0.25">
      <c r="C157" s="356" t="s">
        <v>625</v>
      </c>
      <c r="D157" s="357" t="s">
        <v>626</v>
      </c>
    </row>
    <row r="158" spans="3:15" x14ac:dyDescent="0.25">
      <c r="C158" s="356" t="s">
        <v>672</v>
      </c>
    </row>
  </sheetData>
  <mergeCells count="43">
    <mergeCell ref="J103:O103"/>
    <mergeCell ref="J104:K104"/>
    <mergeCell ref="L104:M104"/>
    <mergeCell ref="N104:O104"/>
    <mergeCell ref="C102:O102"/>
    <mergeCell ref="C92:G92"/>
    <mergeCell ref="D104:E104"/>
    <mergeCell ref="F104:G104"/>
    <mergeCell ref="H104:I104"/>
    <mergeCell ref="D103:I103"/>
    <mergeCell ref="D69:E69"/>
    <mergeCell ref="F69:G69"/>
    <mergeCell ref="H69:I69"/>
    <mergeCell ref="J69:K69"/>
    <mergeCell ref="C68:K68"/>
    <mergeCell ref="C9:Q9"/>
    <mergeCell ref="C2:P2"/>
    <mergeCell ref="C3:P7"/>
    <mergeCell ref="C10:C11"/>
    <mergeCell ref="D10:E10"/>
    <mergeCell ref="F10:G10"/>
    <mergeCell ref="H10:I10"/>
    <mergeCell ref="J10:K10"/>
    <mergeCell ref="N10:O10"/>
    <mergeCell ref="P10:Q10"/>
    <mergeCell ref="P27:R27"/>
    <mergeCell ref="L10:M10"/>
    <mergeCell ref="S27:U27"/>
    <mergeCell ref="V27:X27"/>
    <mergeCell ref="C29:C32"/>
    <mergeCell ref="E27:F27"/>
    <mergeCell ref="G27:H27"/>
    <mergeCell ref="I27:J27"/>
    <mergeCell ref="K27:L27"/>
    <mergeCell ref="M27:N27"/>
    <mergeCell ref="C23:Q23"/>
    <mergeCell ref="C26:X26"/>
    <mergeCell ref="C59:C62"/>
    <mergeCell ref="C34:C37"/>
    <mergeCell ref="C39:C42"/>
    <mergeCell ref="C44:C47"/>
    <mergeCell ref="C49:C52"/>
    <mergeCell ref="C54:C57"/>
  </mergeCells>
  <hyperlinks>
    <hyperlink ref="D88" r:id="rId1" location=":~:text=The%20report%20finds%20that%2032,months%20prior%20to%20data%20collection." xr:uid="{18D7931A-4FFB-4AA1-97B8-4A7F8C894B56}"/>
    <hyperlink ref="D98" r:id="rId2" location=":~:text=The%20report%20finds%20that%2032,months%20prior%20to%20data%20collection." xr:uid="{FE6682DA-45A0-4CF6-93D8-16A4DC16BF4D}"/>
    <hyperlink ref="D157" r:id="rId3" location=":~:text=The%20report%20finds%20that%2032,months%20prior%20to%20data%20collection." xr:uid="{D4E94DF8-4367-461A-A51D-148E886C56A8}"/>
  </hyperlinks>
  <pageMargins left="0.7" right="0.7" top="0.75" bottom="0.75" header="0.3" footer="0.3"/>
  <pageSetup orientation="portrait" horizontalDpi="4294967293" verticalDpi="0"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63"/>
  <sheetViews>
    <sheetView zoomScale="90" zoomScaleNormal="90" workbookViewId="0">
      <selection activeCell="B7" sqref="B7:L7"/>
    </sheetView>
  </sheetViews>
  <sheetFormatPr defaultRowHeight="15.75" x14ac:dyDescent="0.25"/>
  <cols>
    <col min="1" max="1" width="9" style="333"/>
    <col min="2" max="2" width="37.75" style="333" customWidth="1"/>
    <col min="3" max="7" width="9" style="333"/>
    <col min="8" max="8" width="13.875" style="333" customWidth="1"/>
    <col min="9" max="9" width="14.25" style="333" customWidth="1"/>
    <col min="10" max="10" width="11.75" style="333" customWidth="1"/>
    <col min="11" max="11" width="16.625" style="333" customWidth="1"/>
    <col min="12" max="16384" width="9" style="333"/>
  </cols>
  <sheetData>
    <row r="2" spans="2:12" ht="29.25" customHeight="1" x14ac:dyDescent="0.25">
      <c r="B2" s="557" t="s">
        <v>192</v>
      </c>
      <c r="C2" s="557"/>
      <c r="D2" s="557"/>
      <c r="E2" s="557"/>
      <c r="F2" s="557"/>
      <c r="G2" s="557"/>
      <c r="H2" s="557"/>
      <c r="I2" s="557"/>
      <c r="J2" s="557"/>
    </row>
    <row r="3" spans="2:12" x14ac:dyDescent="0.25">
      <c r="B3" s="558" t="s">
        <v>48</v>
      </c>
      <c r="C3" s="558"/>
      <c r="D3" s="558"/>
      <c r="E3" s="558"/>
      <c r="F3" s="558"/>
      <c r="G3" s="558"/>
      <c r="H3" s="558"/>
      <c r="I3" s="558"/>
      <c r="J3" s="558"/>
    </row>
    <row r="4" spans="2:12" x14ac:dyDescent="0.25">
      <c r="B4" s="558"/>
      <c r="C4" s="558"/>
      <c r="D4" s="558"/>
      <c r="E4" s="558"/>
      <c r="F4" s="558"/>
      <c r="G4" s="558"/>
      <c r="H4" s="558"/>
      <c r="I4" s="558"/>
      <c r="J4" s="558"/>
    </row>
    <row r="7" spans="2:12" x14ac:dyDescent="0.25">
      <c r="B7" s="572" t="s">
        <v>193</v>
      </c>
      <c r="C7" s="573"/>
      <c r="D7" s="573"/>
      <c r="E7" s="573"/>
      <c r="F7" s="573"/>
      <c r="G7" s="573"/>
      <c r="H7" s="573"/>
      <c r="I7" s="573"/>
      <c r="J7" s="573"/>
      <c r="K7" s="573"/>
      <c r="L7" s="574"/>
    </row>
    <row r="8" spans="2:12" x14ac:dyDescent="0.25">
      <c r="B8" s="559" t="s">
        <v>194</v>
      </c>
      <c r="C8" s="560"/>
      <c r="D8" s="560"/>
      <c r="E8" s="560"/>
      <c r="F8" s="560"/>
      <c r="G8" s="560"/>
      <c r="H8" s="560"/>
      <c r="I8" s="560"/>
      <c r="J8" s="560"/>
      <c r="K8" s="560"/>
      <c r="L8" s="561"/>
    </row>
    <row r="9" spans="2:12" ht="27.75" customHeight="1" x14ac:dyDescent="0.25">
      <c r="B9" s="562" t="s">
        <v>195</v>
      </c>
      <c r="C9" s="563"/>
      <c r="D9" s="563"/>
      <c r="E9" s="563"/>
      <c r="F9" s="563"/>
      <c r="G9" s="563"/>
      <c r="H9" s="563"/>
      <c r="I9" s="563"/>
      <c r="J9" s="563"/>
      <c r="K9" s="563"/>
      <c r="L9" s="564"/>
    </row>
    <row r="10" spans="2:12" ht="24.75" customHeight="1" x14ac:dyDescent="0.25">
      <c r="B10" s="565"/>
      <c r="C10" s="567" t="s">
        <v>196</v>
      </c>
      <c r="D10" s="567"/>
      <c r="E10" s="567"/>
      <c r="F10" s="568" t="s">
        <v>197</v>
      </c>
      <c r="G10" s="567" t="s">
        <v>198</v>
      </c>
      <c r="H10" s="567"/>
      <c r="I10" s="567"/>
      <c r="J10" s="568" t="s">
        <v>199</v>
      </c>
      <c r="K10" s="568" t="s">
        <v>851</v>
      </c>
      <c r="L10" s="570" t="s">
        <v>200</v>
      </c>
    </row>
    <row r="11" spans="2:12" ht="60" customHeight="1" x14ac:dyDescent="0.25">
      <c r="B11" s="566"/>
      <c r="C11" s="131" t="s">
        <v>201</v>
      </c>
      <c r="D11" s="131" t="s">
        <v>202</v>
      </c>
      <c r="E11" s="131" t="s">
        <v>203</v>
      </c>
      <c r="F11" s="569"/>
      <c r="G11" s="131" t="s">
        <v>204</v>
      </c>
      <c r="H11" s="131" t="s">
        <v>205</v>
      </c>
      <c r="I11" s="131" t="s">
        <v>206</v>
      </c>
      <c r="J11" s="569"/>
      <c r="K11" s="569"/>
      <c r="L11" s="571"/>
    </row>
    <row r="12" spans="2:12" x14ac:dyDescent="0.25">
      <c r="B12" s="363"/>
      <c r="C12" s="364"/>
      <c r="D12" s="364"/>
      <c r="E12" s="364"/>
      <c r="F12" s="364"/>
      <c r="G12" s="364"/>
      <c r="H12" s="364"/>
      <c r="I12" s="364"/>
      <c r="J12" s="364"/>
      <c r="K12" s="364"/>
      <c r="L12" s="365"/>
    </row>
    <row r="13" spans="2:12" x14ac:dyDescent="0.25">
      <c r="B13" s="366" t="s">
        <v>172</v>
      </c>
      <c r="C13" s="367">
        <v>47.178380310889168</v>
      </c>
      <c r="D13" s="368">
        <v>13.061099855508585</v>
      </c>
      <c r="E13" s="369">
        <v>60.23948016639774</v>
      </c>
      <c r="F13" s="370">
        <v>143.3478026173004</v>
      </c>
      <c r="G13" s="368">
        <v>32.52275025560246</v>
      </c>
      <c r="H13" s="368">
        <v>15.705368760773879</v>
      </c>
      <c r="I13" s="369">
        <v>48.228119016376326</v>
      </c>
      <c r="J13" s="370">
        <v>104.44636426860737</v>
      </c>
      <c r="K13" s="369">
        <v>39.347763508934094</v>
      </c>
      <c r="L13" s="371">
        <v>227.68325987530889</v>
      </c>
    </row>
    <row r="14" spans="2:12" x14ac:dyDescent="0.25">
      <c r="B14" s="366"/>
      <c r="C14" s="367"/>
      <c r="D14" s="368"/>
      <c r="E14" s="369"/>
      <c r="F14" s="370"/>
      <c r="G14" s="368"/>
      <c r="H14" s="368"/>
      <c r="I14" s="369"/>
      <c r="J14" s="370"/>
      <c r="K14" s="369"/>
      <c r="L14" s="371"/>
    </row>
    <row r="15" spans="2:12" x14ac:dyDescent="0.25">
      <c r="B15" s="366" t="s">
        <v>207</v>
      </c>
      <c r="C15" s="367"/>
      <c r="D15" s="368"/>
      <c r="E15" s="369"/>
      <c r="F15" s="370"/>
      <c r="G15" s="368"/>
      <c r="H15" s="368"/>
      <c r="I15" s="369"/>
      <c r="J15" s="370"/>
      <c r="K15" s="369"/>
      <c r="L15" s="371"/>
    </row>
    <row r="16" spans="2:12" x14ac:dyDescent="0.25">
      <c r="B16" s="372" t="s">
        <v>208</v>
      </c>
      <c r="C16" s="373">
        <v>54.336163296669127</v>
      </c>
      <c r="D16" s="374">
        <v>10.040267274414163</v>
      </c>
      <c r="E16" s="375">
        <v>64.376430571083262</v>
      </c>
      <c r="F16" s="376">
        <v>109.88930544366784</v>
      </c>
      <c r="G16" s="374">
        <v>35.578472590421349</v>
      </c>
      <c r="H16" s="374">
        <v>11.153257931632984</v>
      </c>
      <c r="I16" s="375">
        <v>46.731730522054349</v>
      </c>
      <c r="J16" s="376">
        <v>84.173442537075786</v>
      </c>
      <c r="K16" s="375">
        <v>40.51359475502526</v>
      </c>
      <c r="L16" s="377">
        <v>179.24403201654005</v>
      </c>
    </row>
    <row r="17" spans="2:12" x14ac:dyDescent="0.25">
      <c r="B17" s="372" t="s">
        <v>209</v>
      </c>
      <c r="C17" s="373">
        <v>26.284920372077224</v>
      </c>
      <c r="D17" s="374">
        <v>38.728543193422091</v>
      </c>
      <c r="E17" s="375">
        <v>65.013463565499322</v>
      </c>
      <c r="F17" s="376">
        <v>19.855174075558033</v>
      </c>
      <c r="G17" s="374">
        <v>17.297770736206747</v>
      </c>
      <c r="H17" s="374">
        <v>45.435851233649103</v>
      </c>
      <c r="I17" s="375">
        <v>62.733621969855861</v>
      </c>
      <c r="J17" s="376">
        <v>15.440682454553937</v>
      </c>
      <c r="K17" s="375">
        <v>43.509826541390879</v>
      </c>
      <c r="L17" s="377">
        <v>32.79591919011088</v>
      </c>
    </row>
    <row r="18" spans="2:12" x14ac:dyDescent="0.25">
      <c r="B18" s="372" t="s">
        <v>210</v>
      </c>
      <c r="C18" s="373">
        <v>19.852666291009985</v>
      </c>
      <c r="D18" s="374">
        <v>0</v>
      </c>
      <c r="E18" s="375">
        <v>19.852666291009985</v>
      </c>
      <c r="F18" s="376">
        <v>13.603323098076608</v>
      </c>
      <c r="G18" s="374">
        <v>27.943797733844825</v>
      </c>
      <c r="H18" s="374">
        <v>0</v>
      </c>
      <c r="I18" s="375">
        <v>27.943797733844825</v>
      </c>
      <c r="J18" s="376">
        <v>4.8322392769793465</v>
      </c>
      <c r="K18" s="375">
        <v>17.263754083937741</v>
      </c>
      <c r="L18" s="377">
        <v>15.643308668661462</v>
      </c>
    </row>
    <row r="19" spans="2:12" x14ac:dyDescent="0.25">
      <c r="B19" s="378" t="s">
        <v>211</v>
      </c>
      <c r="C19" s="373"/>
      <c r="D19" s="374"/>
      <c r="E19" s="375"/>
      <c r="F19" s="376"/>
      <c r="G19" s="374"/>
      <c r="H19" s="374"/>
      <c r="I19" s="375"/>
      <c r="J19" s="376"/>
      <c r="K19" s="375"/>
      <c r="L19" s="377"/>
    </row>
    <row r="20" spans="2:12" x14ac:dyDescent="0.25">
      <c r="B20" s="379" t="s">
        <v>212</v>
      </c>
      <c r="C20" s="373">
        <v>59.2932196160004</v>
      </c>
      <c r="D20" s="374">
        <v>5.4530767365147765</v>
      </c>
      <c r="E20" s="375">
        <v>64.746296352515174</v>
      </c>
      <c r="F20" s="376">
        <v>60.50627616612271</v>
      </c>
      <c r="G20" s="374">
        <v>34.365040640356042</v>
      </c>
      <c r="H20" s="374">
        <v>8.2913338043703835</v>
      </c>
      <c r="I20" s="375">
        <v>42.656374444726431</v>
      </c>
      <c r="J20" s="376">
        <v>37.986281495467992</v>
      </c>
      <c r="K20" s="375">
        <v>44.509863922456113</v>
      </c>
      <c r="L20" s="377">
        <v>90.746407182350055</v>
      </c>
    </row>
    <row r="21" spans="2:12" x14ac:dyDescent="0.25">
      <c r="B21" s="379" t="s">
        <v>213</v>
      </c>
      <c r="C21" s="373">
        <v>57.146207747197792</v>
      </c>
      <c r="D21" s="374">
        <v>19.446394320900609</v>
      </c>
      <c r="E21" s="375">
        <v>76.592602068098415</v>
      </c>
      <c r="F21" s="376">
        <v>39.769461501062757</v>
      </c>
      <c r="G21" s="374">
        <v>35.391259390031706</v>
      </c>
      <c r="H21" s="374">
        <v>12.288311040735449</v>
      </c>
      <c r="I21" s="375">
        <v>47.679570430767164</v>
      </c>
      <c r="J21" s="376">
        <v>34.847667500177771</v>
      </c>
      <c r="K21" s="375">
        <v>43.182034102882064</v>
      </c>
      <c r="L21" s="377">
        <v>72.06775895447015</v>
      </c>
    </row>
    <row r="22" spans="2:12" x14ac:dyDescent="0.25">
      <c r="B22" s="379" t="s">
        <v>214</v>
      </c>
      <c r="C22" s="373">
        <v>24.97454163016474</v>
      </c>
      <c r="D22" s="374">
        <v>2.2091192073109829</v>
      </c>
      <c r="E22" s="375">
        <v>27.183660837475724</v>
      </c>
      <c r="F22" s="376">
        <v>5.4707476792189436</v>
      </c>
      <c r="G22" s="374">
        <v>100</v>
      </c>
      <c r="H22" s="374">
        <v>0</v>
      </c>
      <c r="I22" s="375">
        <v>100</v>
      </c>
      <c r="J22" s="376">
        <v>0.25952000316283835</v>
      </c>
      <c r="K22" s="375">
        <v>27.183660837475724</v>
      </c>
      <c r="L22" s="377">
        <v>5.4707476792189436</v>
      </c>
    </row>
    <row r="23" spans="2:12" x14ac:dyDescent="0.25">
      <c r="B23" s="379" t="s">
        <v>215</v>
      </c>
      <c r="C23" s="373">
        <v>100</v>
      </c>
      <c r="D23" s="374">
        <v>0</v>
      </c>
      <c r="E23" s="375">
        <v>100</v>
      </c>
      <c r="F23" s="376">
        <v>1.0941833005874335</v>
      </c>
      <c r="G23" s="374">
        <v>0</v>
      </c>
      <c r="H23" s="374">
        <v>100</v>
      </c>
      <c r="I23" s="375">
        <v>100</v>
      </c>
      <c r="J23" s="376">
        <v>0.68097905838247408</v>
      </c>
      <c r="K23" s="375">
        <v>61.638491547464248</v>
      </c>
      <c r="L23" s="377">
        <v>1.7751623589699086</v>
      </c>
    </row>
    <row r="24" spans="2:12" x14ac:dyDescent="0.25">
      <c r="B24" s="379" t="s">
        <v>216</v>
      </c>
      <c r="C24" s="373">
        <v>4.9049088009485704</v>
      </c>
      <c r="D24" s="374">
        <v>31.317369601595743</v>
      </c>
      <c r="E24" s="375">
        <v>36.222278402544312</v>
      </c>
      <c r="F24" s="376">
        <v>3.4278329789004829</v>
      </c>
      <c r="G24" s="374">
        <v>26.040886277856458</v>
      </c>
      <c r="H24" s="374">
        <v>23.06730748275055</v>
      </c>
      <c r="I24" s="375">
        <v>49.108193760607008</v>
      </c>
      <c r="J24" s="376">
        <v>5.2322910348485587</v>
      </c>
      <c r="K24" s="375">
        <v>16.366177740689849</v>
      </c>
      <c r="L24" s="377">
        <v>7.586616890421384</v>
      </c>
    </row>
    <row r="25" spans="2:12" x14ac:dyDescent="0.25">
      <c r="B25" s="379" t="s">
        <v>217</v>
      </c>
      <c r="C25" s="373">
        <v>23.158017010285192</v>
      </c>
      <c r="D25" s="374">
        <v>0</v>
      </c>
      <c r="E25" s="375">
        <v>23.158017010285192</v>
      </c>
      <c r="F25" s="376">
        <v>5.8863595943340652</v>
      </c>
      <c r="G25" s="374">
        <v>32.077707971418278</v>
      </c>
      <c r="H25" s="374">
        <v>20.878391958130873</v>
      </c>
      <c r="I25" s="375">
        <v>52.956099929549154</v>
      </c>
      <c r="J25" s="376">
        <v>14.217336586172882</v>
      </c>
      <c r="K25" s="375">
        <v>8.7491678135876505</v>
      </c>
      <c r="L25" s="377">
        <v>15.580500742315305</v>
      </c>
    </row>
    <row r="26" spans="2:12" x14ac:dyDescent="0.25">
      <c r="B26" s="380" t="s">
        <v>218</v>
      </c>
      <c r="C26" s="373">
        <v>42.213797145040914</v>
      </c>
      <c r="D26" s="374">
        <v>37.944648876864193</v>
      </c>
      <c r="E26" s="375">
        <v>80.158446021905092</v>
      </c>
      <c r="F26" s="376">
        <v>3.0737003380958177</v>
      </c>
      <c r="G26" s="374">
        <v>41.11300638054982</v>
      </c>
      <c r="H26" s="374">
        <v>32.595478129499057</v>
      </c>
      <c r="I26" s="375">
        <v>73.708484510048891</v>
      </c>
      <c r="J26" s="376">
        <v>2.5511121227962392</v>
      </c>
      <c r="K26" s="375">
        <v>55.268830262818298</v>
      </c>
      <c r="L26" s="377">
        <v>4.4579022473815115</v>
      </c>
    </row>
    <row r="27" spans="2:12" x14ac:dyDescent="0.25">
      <c r="B27" s="380" t="s">
        <v>219</v>
      </c>
      <c r="C27" s="373">
        <v>9.8554546776042109</v>
      </c>
      <c r="D27" s="374">
        <v>50.675104407274759</v>
      </c>
      <c r="E27" s="375">
        <v>60.530559084878973</v>
      </c>
      <c r="F27" s="376">
        <v>10.515917960903822</v>
      </c>
      <c r="G27" s="374">
        <v>0</v>
      </c>
      <c r="H27" s="374">
        <v>85.547149086302028</v>
      </c>
      <c r="I27" s="375">
        <v>85.547149086302028</v>
      </c>
      <c r="J27" s="376">
        <v>3.8389371906205541</v>
      </c>
      <c r="K27" s="375">
        <v>53.823288649585614</v>
      </c>
      <c r="L27" s="377">
        <v>14.354855151524395</v>
      </c>
    </row>
    <row r="28" spans="2:12" x14ac:dyDescent="0.25">
      <c r="B28" s="380" t="s">
        <v>220</v>
      </c>
      <c r="C28" s="373">
        <v>28.593168195714444</v>
      </c>
      <c r="D28" s="374">
        <v>0</v>
      </c>
      <c r="E28" s="375">
        <v>28.593168195714444</v>
      </c>
      <c r="F28" s="376">
        <v>9.4449916171017474</v>
      </c>
      <c r="G28" s="374">
        <v>38.656847971340028</v>
      </c>
      <c r="H28" s="374">
        <v>0</v>
      </c>
      <c r="I28" s="375">
        <v>38.656847971340028</v>
      </c>
      <c r="J28" s="376">
        <v>3.4930710609815594</v>
      </c>
      <c r="K28" s="375">
        <v>26.618107503156576</v>
      </c>
      <c r="L28" s="377">
        <v>10.14580897168881</v>
      </c>
    </row>
    <row r="29" spans="2:12" x14ac:dyDescent="0.25">
      <c r="B29" s="380" t="s">
        <v>221</v>
      </c>
      <c r="C29" s="373">
        <v>0</v>
      </c>
      <c r="D29" s="374">
        <v>0</v>
      </c>
      <c r="E29" s="375">
        <v>0</v>
      </c>
      <c r="F29" s="376">
        <v>4.1583314809748915</v>
      </c>
      <c r="G29" s="374">
        <v>0</v>
      </c>
      <c r="H29" s="374">
        <v>0</v>
      </c>
      <c r="I29" s="375">
        <v>0</v>
      </c>
      <c r="J29" s="376">
        <v>1.339168215997796</v>
      </c>
      <c r="K29" s="375">
        <v>0</v>
      </c>
      <c r="L29" s="377">
        <v>5.4974996969726835</v>
      </c>
    </row>
    <row r="30" spans="2:12" x14ac:dyDescent="0.25">
      <c r="B30" s="378" t="s">
        <v>222</v>
      </c>
      <c r="C30" s="373"/>
      <c r="D30" s="374"/>
      <c r="E30" s="375"/>
      <c r="F30" s="376"/>
      <c r="G30" s="374"/>
      <c r="H30" s="374"/>
      <c r="I30" s="375"/>
      <c r="J30" s="376"/>
      <c r="K30" s="375"/>
      <c r="L30" s="377"/>
    </row>
    <row r="31" spans="2:12" x14ac:dyDescent="0.25">
      <c r="B31" s="372" t="s">
        <v>223</v>
      </c>
      <c r="C31" s="373">
        <v>36.819705020325991</v>
      </c>
      <c r="D31" s="374">
        <v>24.867568805824092</v>
      </c>
      <c r="E31" s="375">
        <v>61.687273826150083</v>
      </c>
      <c r="F31" s="376">
        <v>20.459944045239755</v>
      </c>
      <c r="G31" s="374">
        <v>12.366315021548626</v>
      </c>
      <c r="H31" s="374">
        <v>15.838358299239172</v>
      </c>
      <c r="I31" s="375">
        <v>28.204673320787798</v>
      </c>
      <c r="J31" s="376">
        <v>33.927176150167533</v>
      </c>
      <c r="K31" s="375">
        <v>24.306742715013829</v>
      </c>
      <c r="L31" s="377">
        <v>51.924611437419266</v>
      </c>
    </row>
    <row r="32" spans="2:12" x14ac:dyDescent="0.25">
      <c r="B32" s="381" t="s">
        <v>224</v>
      </c>
      <c r="C32" s="373">
        <v>41.358720513069869</v>
      </c>
      <c r="D32" s="374">
        <v>29.829362799891925</v>
      </c>
      <c r="E32" s="375">
        <v>71.188083312961794</v>
      </c>
      <c r="F32" s="376">
        <v>12.304058218615493</v>
      </c>
      <c r="G32" s="374">
        <v>21.262071747675019</v>
      </c>
      <c r="H32" s="374">
        <v>12.01679075615117</v>
      </c>
      <c r="I32" s="375">
        <v>33.27886250382619</v>
      </c>
      <c r="J32" s="376">
        <v>18.745051926990833</v>
      </c>
      <c r="K32" s="375">
        <v>30.416911904417965</v>
      </c>
      <c r="L32" s="377">
        <v>28.796556478407993</v>
      </c>
    </row>
    <row r="33" spans="2:12" x14ac:dyDescent="0.25">
      <c r="B33" s="381" t="s">
        <v>225</v>
      </c>
      <c r="C33" s="373">
        <v>29.972096794177713</v>
      </c>
      <c r="D33" s="374">
        <v>17.38215232629296</v>
      </c>
      <c r="E33" s="375">
        <v>47.354249120470669</v>
      </c>
      <c r="F33" s="376">
        <v>8.1558858266241998</v>
      </c>
      <c r="G33" s="374">
        <v>1.3829098464968284</v>
      </c>
      <c r="H33" s="374">
        <v>20.556767988466365</v>
      </c>
      <c r="I33" s="375">
        <v>21.939677834963192</v>
      </c>
      <c r="J33" s="376">
        <v>15.182124223176579</v>
      </c>
      <c r="K33" s="375">
        <v>16.6990198664156</v>
      </c>
      <c r="L33" s="377">
        <v>23.128054959011088</v>
      </c>
    </row>
    <row r="34" spans="2:12" x14ac:dyDescent="0.25">
      <c r="B34" s="372" t="s">
        <v>226</v>
      </c>
      <c r="C34" s="373">
        <v>40.482714347775087</v>
      </c>
      <c r="D34" s="374">
        <v>2.9772979966814126</v>
      </c>
      <c r="E34" s="375">
        <v>43.460012344456501</v>
      </c>
      <c r="F34" s="376">
        <v>23.90538514611826</v>
      </c>
      <c r="G34" s="374">
        <v>68.287459783372086</v>
      </c>
      <c r="H34" s="374">
        <v>4.0383018146859948</v>
      </c>
      <c r="I34" s="375">
        <v>72.325761598058094</v>
      </c>
      <c r="J34" s="376">
        <v>17.624600282871569</v>
      </c>
      <c r="K34" s="375">
        <v>31.7075521832204</v>
      </c>
      <c r="L34" s="377">
        <v>36.599522856346674</v>
      </c>
    </row>
    <row r="35" spans="2:12" x14ac:dyDescent="0.25">
      <c r="B35" s="372" t="s">
        <v>227</v>
      </c>
      <c r="C35" s="373">
        <v>54.940840370809198</v>
      </c>
      <c r="D35" s="374">
        <v>23.672618816055458</v>
      </c>
      <c r="E35" s="375">
        <v>78.613459186864617</v>
      </c>
      <c r="F35" s="376">
        <v>27.921283888350889</v>
      </c>
      <c r="G35" s="374">
        <v>57.08529055338736</v>
      </c>
      <c r="H35" s="374">
        <v>12.389312426331355</v>
      </c>
      <c r="I35" s="375">
        <v>69.474602979718725</v>
      </c>
      <c r="J35" s="376">
        <v>9.3423067036571705</v>
      </c>
      <c r="K35" s="375">
        <v>60.681105585165355</v>
      </c>
      <c r="L35" s="377">
        <v>36.172523394800166</v>
      </c>
    </row>
    <row r="36" spans="2:12" x14ac:dyDescent="0.25">
      <c r="B36" s="372" t="s">
        <v>228</v>
      </c>
      <c r="C36" s="373">
        <v>49.103953267987038</v>
      </c>
      <c r="D36" s="374">
        <v>7.6175655960946456</v>
      </c>
      <c r="E36" s="375">
        <v>56.721518864081681</v>
      </c>
      <c r="F36" s="376">
        <v>28.295888235307643</v>
      </c>
      <c r="G36" s="374">
        <v>14.173455279050952</v>
      </c>
      <c r="H36" s="374">
        <v>39.460828375347468</v>
      </c>
      <c r="I36" s="375">
        <v>53.634283654398423</v>
      </c>
      <c r="J36" s="376">
        <v>14.717625398495194</v>
      </c>
      <c r="K36" s="375">
        <v>41.531697705180981</v>
      </c>
      <c r="L36" s="377">
        <v>40.233646499436453</v>
      </c>
    </row>
    <row r="37" spans="2:12" x14ac:dyDescent="0.25">
      <c r="B37" s="372" t="s">
        <v>229</v>
      </c>
      <c r="C37" s="373">
        <v>33.095600733385702</v>
      </c>
      <c r="D37" s="374">
        <v>11.20338996384589</v>
      </c>
      <c r="E37" s="375">
        <v>44.298990697231588</v>
      </c>
      <c r="F37" s="376">
        <v>12.65392441499645</v>
      </c>
      <c r="G37" s="374">
        <v>19.63616689424952</v>
      </c>
      <c r="H37" s="374">
        <v>12.234747291341096</v>
      </c>
      <c r="I37" s="375">
        <v>31.870914185590614</v>
      </c>
      <c r="J37" s="376">
        <v>8.2717627899793875</v>
      </c>
      <c r="K37" s="375">
        <v>33.626530985194705</v>
      </c>
      <c r="L37" s="377">
        <v>16.670053779564832</v>
      </c>
    </row>
    <row r="38" spans="2:12" x14ac:dyDescent="0.25">
      <c r="B38" s="372" t="s">
        <v>230</v>
      </c>
      <c r="C38" s="373">
        <v>52.192153885207063</v>
      </c>
      <c r="D38" s="374">
        <v>12.719693641991544</v>
      </c>
      <c r="E38" s="375">
        <v>64.911847527198617</v>
      </c>
      <c r="F38" s="376">
        <v>13.085237037032858</v>
      </c>
      <c r="G38" s="374">
        <v>19.444465403578278</v>
      </c>
      <c r="H38" s="374">
        <v>24.308092207543158</v>
      </c>
      <c r="I38" s="375">
        <v>43.752557611121439</v>
      </c>
      <c r="J38" s="376">
        <v>8.4000432026559597</v>
      </c>
      <c r="K38" s="375">
        <v>58.33332219380582</v>
      </c>
      <c r="L38" s="377">
        <v>16.893912316707222</v>
      </c>
    </row>
    <row r="39" spans="2:12" x14ac:dyDescent="0.25">
      <c r="B39" s="382" t="s">
        <v>231</v>
      </c>
      <c r="C39" s="383">
        <v>59.710449049379015</v>
      </c>
      <c r="D39" s="384">
        <v>6.3193825594475754</v>
      </c>
      <c r="E39" s="385">
        <v>66.029831608826598</v>
      </c>
      <c r="F39" s="386">
        <v>17.026139850257287</v>
      </c>
      <c r="G39" s="384">
        <v>58.055615424900019</v>
      </c>
      <c r="H39" s="384">
        <v>2.4614330820294721</v>
      </c>
      <c r="I39" s="385">
        <v>60.517048506929491</v>
      </c>
      <c r="J39" s="386">
        <v>12.162849740782205</v>
      </c>
      <c r="K39" s="385">
        <v>38.515658233196945</v>
      </c>
      <c r="L39" s="387">
        <v>29.188989591039483</v>
      </c>
    </row>
    <row r="43" spans="2:12" x14ac:dyDescent="0.25">
      <c r="H43" s="555" t="s">
        <v>676</v>
      </c>
      <c r="I43" s="555"/>
      <c r="J43" s="555"/>
      <c r="K43" s="555"/>
    </row>
    <row r="44" spans="2:12" x14ac:dyDescent="0.25">
      <c r="H44" s="362" t="s">
        <v>182</v>
      </c>
      <c r="I44" s="17" t="s">
        <v>674</v>
      </c>
      <c r="J44" s="17" t="s">
        <v>675</v>
      </c>
      <c r="K44" s="17" t="s">
        <v>172</v>
      </c>
    </row>
    <row r="45" spans="2:12" x14ac:dyDescent="0.25">
      <c r="H45" s="360">
        <v>2012</v>
      </c>
      <c r="I45" s="258">
        <v>16</v>
      </c>
      <c r="J45" s="258">
        <v>22</v>
      </c>
      <c r="K45" s="258">
        <f>I45+J45</f>
        <v>38</v>
      </c>
    </row>
    <row r="46" spans="2:12" x14ac:dyDescent="0.25">
      <c r="H46" s="360">
        <v>2013</v>
      </c>
      <c r="I46" s="258">
        <v>16</v>
      </c>
      <c r="J46" s="258">
        <v>17</v>
      </c>
      <c r="K46" s="258">
        <f t="shared" ref="K46:K49" si="0">I46+J46</f>
        <v>33</v>
      </c>
    </row>
    <row r="47" spans="2:12" x14ac:dyDescent="0.25">
      <c r="H47" s="360">
        <v>2014</v>
      </c>
      <c r="I47" s="258">
        <v>10</v>
      </c>
      <c r="J47" s="258">
        <v>15</v>
      </c>
      <c r="K47" s="258">
        <f t="shared" si="0"/>
        <v>25</v>
      </c>
    </row>
    <row r="48" spans="2:12" x14ac:dyDescent="0.25">
      <c r="H48" s="360">
        <v>2015</v>
      </c>
      <c r="I48" s="258">
        <v>19</v>
      </c>
      <c r="J48" s="258">
        <v>19</v>
      </c>
      <c r="K48" s="258">
        <f t="shared" si="0"/>
        <v>38</v>
      </c>
    </row>
    <row r="49" spans="8:11" x14ac:dyDescent="0.25">
      <c r="H49" s="362" t="s">
        <v>172</v>
      </c>
      <c r="I49" s="258">
        <v>61</v>
      </c>
      <c r="J49" s="258">
        <v>73</v>
      </c>
      <c r="K49" s="258">
        <f t="shared" si="0"/>
        <v>134</v>
      </c>
    </row>
    <row r="50" spans="8:11" x14ac:dyDescent="0.25">
      <c r="H50" s="333" t="s">
        <v>677</v>
      </c>
    </row>
    <row r="51" spans="8:11" x14ac:dyDescent="0.25">
      <c r="H51" s="333" t="s">
        <v>678</v>
      </c>
    </row>
    <row r="52" spans="8:11" x14ac:dyDescent="0.25">
      <c r="H52" s="333" t="s">
        <v>625</v>
      </c>
      <c r="I52" s="357" t="s">
        <v>626</v>
      </c>
    </row>
    <row r="53" spans="8:11" x14ac:dyDescent="0.25">
      <c r="H53" s="333" t="s">
        <v>679</v>
      </c>
    </row>
    <row r="55" spans="8:11" ht="50.25" customHeight="1" x14ac:dyDescent="0.25">
      <c r="H55" s="556" t="s">
        <v>680</v>
      </c>
      <c r="I55" s="556"/>
    </row>
    <row r="56" spans="8:11" x14ac:dyDescent="0.25">
      <c r="H56" s="362" t="s">
        <v>182</v>
      </c>
      <c r="I56" s="17" t="s">
        <v>674</v>
      </c>
    </row>
    <row r="57" spans="8:11" x14ac:dyDescent="0.25">
      <c r="H57" s="360">
        <v>2013</v>
      </c>
      <c r="I57" s="258">
        <v>1220</v>
      </c>
    </row>
    <row r="58" spans="8:11" x14ac:dyDescent="0.25">
      <c r="H58" s="360">
        <v>2014</v>
      </c>
      <c r="I58" s="258" t="s">
        <v>681</v>
      </c>
    </row>
    <row r="59" spans="8:11" x14ac:dyDescent="0.25">
      <c r="H59" s="360">
        <v>2015</v>
      </c>
      <c r="I59" s="258">
        <v>1496</v>
      </c>
    </row>
    <row r="60" spans="8:11" x14ac:dyDescent="0.25">
      <c r="H60" s="360">
        <v>2016</v>
      </c>
      <c r="I60" s="258">
        <v>1299</v>
      </c>
    </row>
    <row r="61" spans="8:11" x14ac:dyDescent="0.25">
      <c r="H61" s="333" t="s">
        <v>677</v>
      </c>
    </row>
    <row r="62" spans="8:11" x14ac:dyDescent="0.25">
      <c r="H62" s="333" t="s">
        <v>625</v>
      </c>
      <c r="I62" s="357" t="s">
        <v>626</v>
      </c>
    </row>
    <row r="63" spans="8:11" x14ac:dyDescent="0.25">
      <c r="H63" s="333" t="s">
        <v>682</v>
      </c>
    </row>
  </sheetData>
  <mergeCells count="14">
    <mergeCell ref="H43:K43"/>
    <mergeCell ref="H55:I55"/>
    <mergeCell ref="B2:J2"/>
    <mergeCell ref="B3:J4"/>
    <mergeCell ref="B8:L8"/>
    <mergeCell ref="B9:L9"/>
    <mergeCell ref="B10:B11"/>
    <mergeCell ref="C10:E10"/>
    <mergeCell ref="F10:F11"/>
    <mergeCell ref="G10:I10"/>
    <mergeCell ref="J10:J11"/>
    <mergeCell ref="K10:K11"/>
    <mergeCell ref="L10:L11"/>
    <mergeCell ref="B7:L7"/>
  </mergeCells>
  <hyperlinks>
    <hyperlink ref="I52" r:id="rId1" location=":~:text=The%20report%20finds%20that%2032,months%20prior%20to%20data%20collection." xr:uid="{20C43041-E0BD-4C60-88D1-AB54FF693A69}"/>
    <hyperlink ref="I62" r:id="rId2" location=":~:text=The%20report%20finds%20that%2032,months%20prior%20to%20data%20collection." xr:uid="{CFE5B104-F9ED-45A7-9529-E58EABDBAA39}"/>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T96"/>
  <sheetViews>
    <sheetView zoomScale="90" zoomScaleNormal="90" workbookViewId="0">
      <selection activeCell="C67" sqref="C67:G67"/>
    </sheetView>
  </sheetViews>
  <sheetFormatPr defaultRowHeight="15.75" x14ac:dyDescent="0.25"/>
  <cols>
    <col min="2" max="2" width="11.125" customWidth="1"/>
    <col min="7" max="7" width="9.875" customWidth="1"/>
  </cols>
  <sheetData>
    <row r="2" spans="2:18" x14ac:dyDescent="0.25">
      <c r="B2" s="584" t="s">
        <v>232</v>
      </c>
      <c r="C2" s="584"/>
      <c r="D2" s="584"/>
      <c r="E2" s="584"/>
      <c r="F2" s="584"/>
      <c r="G2" s="584"/>
      <c r="H2" s="584"/>
      <c r="I2" s="584"/>
      <c r="J2" s="584"/>
      <c r="K2" s="584"/>
      <c r="L2" s="584"/>
      <c r="M2" s="584"/>
      <c r="N2" s="584"/>
      <c r="O2" s="584"/>
      <c r="P2" s="584"/>
    </row>
    <row r="3" spans="2:18" x14ac:dyDescent="0.25">
      <c r="B3" s="595" t="s">
        <v>52</v>
      </c>
      <c r="C3" s="596"/>
      <c r="D3" s="596"/>
      <c r="E3" s="596"/>
      <c r="F3" s="596"/>
      <c r="G3" s="596"/>
      <c r="H3" s="596"/>
      <c r="I3" s="596"/>
      <c r="J3" s="596"/>
      <c r="K3" s="596"/>
      <c r="L3" s="596"/>
      <c r="M3" s="596"/>
      <c r="N3" s="596"/>
      <c r="O3" s="596"/>
      <c r="P3" s="597"/>
    </row>
    <row r="5" spans="2:18" x14ac:dyDescent="0.25">
      <c r="B5" s="598" t="s">
        <v>193</v>
      </c>
      <c r="C5" s="599"/>
      <c r="D5" s="599"/>
      <c r="E5" s="599"/>
      <c r="F5" s="599"/>
      <c r="G5" s="599"/>
      <c r="H5" s="599"/>
      <c r="I5" s="599"/>
      <c r="J5" s="599"/>
      <c r="K5" s="599"/>
      <c r="L5" s="599"/>
      <c r="M5" s="599"/>
      <c r="N5" s="599"/>
      <c r="O5" s="599"/>
      <c r="P5" s="599"/>
      <c r="Q5" s="599"/>
      <c r="R5" s="600"/>
    </row>
    <row r="6" spans="2:18" x14ac:dyDescent="0.25">
      <c r="B6" s="585" t="s">
        <v>233</v>
      </c>
      <c r="C6" s="586"/>
      <c r="D6" s="586"/>
      <c r="E6" s="586"/>
      <c r="F6" s="586"/>
      <c r="G6" s="586"/>
      <c r="H6" s="586"/>
      <c r="I6" s="586"/>
      <c r="J6" s="586"/>
      <c r="K6" s="586"/>
      <c r="L6" s="586"/>
      <c r="M6" s="586"/>
      <c r="N6" s="586"/>
      <c r="O6" s="586"/>
      <c r="P6" s="586"/>
      <c r="Q6" s="586"/>
      <c r="R6" s="587"/>
    </row>
    <row r="7" spans="2:18" ht="30" customHeight="1" x14ac:dyDescent="0.25">
      <c r="B7" s="588" t="s">
        <v>234</v>
      </c>
      <c r="C7" s="589"/>
      <c r="D7" s="589"/>
      <c r="E7" s="589"/>
      <c r="F7" s="589"/>
      <c r="G7" s="589"/>
      <c r="H7" s="589"/>
      <c r="I7" s="589"/>
      <c r="J7" s="589"/>
      <c r="K7" s="589"/>
      <c r="L7" s="589"/>
      <c r="M7" s="589"/>
      <c r="N7" s="589"/>
      <c r="O7" s="589"/>
      <c r="P7" s="589"/>
      <c r="Q7" s="589"/>
      <c r="R7" s="590"/>
    </row>
    <row r="8" spans="2:18" x14ac:dyDescent="0.25">
      <c r="B8" s="591"/>
      <c r="C8" s="593" t="s">
        <v>235</v>
      </c>
      <c r="D8" s="593"/>
      <c r="E8" s="59"/>
      <c r="F8" s="593" t="s">
        <v>236</v>
      </c>
      <c r="G8" s="593"/>
      <c r="H8" s="593"/>
      <c r="I8" s="264"/>
      <c r="J8" s="593" t="s">
        <v>237</v>
      </c>
      <c r="K8" s="593"/>
      <c r="L8" s="593"/>
      <c r="M8" s="264"/>
      <c r="N8" s="593" t="s">
        <v>238</v>
      </c>
      <c r="O8" s="593"/>
      <c r="P8" s="59"/>
      <c r="Q8" s="593" t="s">
        <v>235</v>
      </c>
      <c r="R8" s="594"/>
    </row>
    <row r="9" spans="2:18" ht="68.25" x14ac:dyDescent="0.25">
      <c r="B9" s="592"/>
      <c r="C9" s="262" t="s">
        <v>239</v>
      </c>
      <c r="D9" s="262" t="s">
        <v>240</v>
      </c>
      <c r="E9" s="262"/>
      <c r="F9" s="262" t="s">
        <v>239</v>
      </c>
      <c r="G9" s="262" t="s">
        <v>241</v>
      </c>
      <c r="H9" s="262" t="s">
        <v>242</v>
      </c>
      <c r="I9" s="262"/>
      <c r="J9" s="262" t="s">
        <v>243</v>
      </c>
      <c r="K9" s="262" t="s">
        <v>244</v>
      </c>
      <c r="L9" s="262" t="s">
        <v>245</v>
      </c>
      <c r="M9" s="262"/>
      <c r="N9" s="262" t="s">
        <v>246</v>
      </c>
      <c r="O9" s="262" t="s">
        <v>247</v>
      </c>
      <c r="P9" s="262"/>
      <c r="Q9" s="262" t="s">
        <v>248</v>
      </c>
      <c r="R9" s="267" t="s">
        <v>249</v>
      </c>
    </row>
    <row r="10" spans="2:18" x14ac:dyDescent="0.25">
      <c r="B10" s="60"/>
      <c r="C10" s="32"/>
      <c r="D10" s="32"/>
      <c r="E10" s="32"/>
      <c r="F10" s="32"/>
      <c r="G10" s="32"/>
      <c r="H10" s="32"/>
      <c r="I10" s="32"/>
      <c r="J10" s="32"/>
      <c r="K10" s="32"/>
      <c r="L10" s="32"/>
      <c r="M10" s="32"/>
      <c r="N10" s="32"/>
      <c r="O10" s="32"/>
      <c r="P10" s="32"/>
      <c r="Q10" s="32"/>
      <c r="R10" s="35"/>
    </row>
    <row r="11" spans="2:18" x14ac:dyDescent="0.25">
      <c r="B11" s="33" t="s">
        <v>172</v>
      </c>
      <c r="C11" s="164">
        <v>8.1659074249593164</v>
      </c>
      <c r="D11" s="165">
        <v>6999.5676267307153</v>
      </c>
      <c r="E11" s="29"/>
      <c r="F11" s="166">
        <v>6.3840486707381796</v>
      </c>
      <c r="G11" s="166">
        <v>28.46160751332031</v>
      </c>
      <c r="H11" s="165">
        <v>5647.0411825577839</v>
      </c>
      <c r="I11" s="29"/>
      <c r="J11" s="166">
        <v>8.8018851579846746</v>
      </c>
      <c r="K11" s="166">
        <v>36.035280957034587</v>
      </c>
      <c r="L11" s="165">
        <v>1012.2588545012396</v>
      </c>
      <c r="M11" s="29"/>
      <c r="N11" s="166">
        <v>34.643167867077587</v>
      </c>
      <c r="O11" s="165">
        <v>1352.5264441730064</v>
      </c>
      <c r="P11" s="29"/>
      <c r="Q11" s="166">
        <v>5.5115349925936012</v>
      </c>
      <c r="R11" s="61">
        <v>4788.7359705623012</v>
      </c>
    </row>
    <row r="12" spans="2:18" x14ac:dyDescent="0.25">
      <c r="B12" s="27"/>
      <c r="C12" s="164"/>
      <c r="D12" s="165"/>
      <c r="E12" s="29"/>
      <c r="F12" s="166"/>
      <c r="G12" s="166"/>
      <c r="H12" s="165"/>
      <c r="I12" s="29"/>
      <c r="J12" s="166"/>
      <c r="K12" s="166"/>
      <c r="L12" s="165"/>
      <c r="M12" s="29"/>
      <c r="N12" s="166"/>
      <c r="O12" s="165"/>
      <c r="P12" s="29"/>
      <c r="Q12" s="166"/>
      <c r="R12" s="61"/>
    </row>
    <row r="13" spans="2:18" x14ac:dyDescent="0.25">
      <c r="B13" s="33" t="s">
        <v>207</v>
      </c>
      <c r="C13" s="164"/>
      <c r="D13" s="165"/>
      <c r="E13" s="29"/>
      <c r="F13" s="166"/>
      <c r="G13" s="166"/>
      <c r="H13" s="165"/>
      <c r="I13" s="29"/>
      <c r="J13" s="166"/>
      <c r="K13" s="166"/>
      <c r="L13" s="165"/>
      <c r="M13" s="29"/>
      <c r="N13" s="166"/>
      <c r="O13" s="165"/>
      <c r="P13" s="29"/>
      <c r="Q13" s="166"/>
      <c r="R13" s="61"/>
    </row>
    <row r="14" spans="2:18" x14ac:dyDescent="0.25">
      <c r="B14" s="56" t="s">
        <v>250</v>
      </c>
      <c r="C14" s="167">
        <v>7.0035051590518522</v>
      </c>
      <c r="D14" s="168">
        <v>5287.0786944805122</v>
      </c>
      <c r="E14" s="29"/>
      <c r="F14" s="169">
        <v>5.432913582103537</v>
      </c>
      <c r="G14" s="169">
        <v>26.052271825498515</v>
      </c>
      <c r="H14" s="168">
        <v>4285.6211059805464</v>
      </c>
      <c r="I14" s="29"/>
      <c r="J14" s="169">
        <v>7.9211318502648016</v>
      </c>
      <c r="K14" s="169">
        <v>32.728041510130709</v>
      </c>
      <c r="L14" s="168">
        <v>760.62332059652476</v>
      </c>
      <c r="M14" s="29"/>
      <c r="N14" s="169">
        <v>32.096287756561786</v>
      </c>
      <c r="O14" s="168">
        <v>1001.4575885000299</v>
      </c>
      <c r="P14" s="29"/>
      <c r="Q14" s="169">
        <v>4.3896515855536506</v>
      </c>
      <c r="R14" s="62">
        <v>3542.0050550718151</v>
      </c>
    </row>
    <row r="15" spans="2:18" x14ac:dyDescent="0.25">
      <c r="B15" s="56" t="s">
        <v>251</v>
      </c>
      <c r="C15" s="167">
        <v>9.97534501898987</v>
      </c>
      <c r="D15" s="168">
        <v>1177.9076462074911</v>
      </c>
      <c r="E15" s="29"/>
      <c r="F15" s="169">
        <v>7.8037736015386265</v>
      </c>
      <c r="G15" s="169">
        <v>33.85097464246661</v>
      </c>
      <c r="H15" s="168">
        <v>944.48028544233989</v>
      </c>
      <c r="I15" s="29"/>
      <c r="J15" s="169">
        <v>8.7621106584933557</v>
      </c>
      <c r="K15" s="169">
        <v>41.890491681774421</v>
      </c>
      <c r="L15" s="168">
        <v>183.33437648811338</v>
      </c>
      <c r="M15" s="29"/>
      <c r="N15" s="169">
        <v>36.0158322362281</v>
      </c>
      <c r="O15" s="168">
        <v>233.4273607651489</v>
      </c>
      <c r="P15" s="29"/>
      <c r="Q15" s="169">
        <v>3.6569977904959425</v>
      </c>
      <c r="R15" s="62">
        <v>857.00053942510453</v>
      </c>
    </row>
    <row r="16" spans="2:18" x14ac:dyDescent="0.25">
      <c r="B16" s="56" t="s">
        <v>252</v>
      </c>
      <c r="C16" s="167">
        <v>15.675264714413224</v>
      </c>
      <c r="D16" s="168">
        <v>534.58128604282263</v>
      </c>
      <c r="E16" s="29"/>
      <c r="F16" s="169">
        <v>12.944474086487281</v>
      </c>
      <c r="G16" s="169">
        <v>41.018213963329934</v>
      </c>
      <c r="H16" s="168">
        <v>416.9397911350016</v>
      </c>
      <c r="I16" s="29"/>
      <c r="J16" s="169">
        <v>18.7169958855815</v>
      </c>
      <c r="K16" s="169">
        <v>57.149155117162309</v>
      </c>
      <c r="L16" s="168">
        <v>68.301157416600574</v>
      </c>
      <c r="M16" s="29"/>
      <c r="N16" s="169">
        <v>53.600551862548095</v>
      </c>
      <c r="O16" s="168">
        <v>117.64149490782084</v>
      </c>
      <c r="P16" s="29"/>
      <c r="Q16" s="169">
        <v>19.785649670749297</v>
      </c>
      <c r="R16" s="62">
        <v>389.73037606539737</v>
      </c>
    </row>
    <row r="17" spans="2:18" x14ac:dyDescent="0.25">
      <c r="B17" s="36" t="s">
        <v>211</v>
      </c>
      <c r="C17" s="167"/>
      <c r="D17" s="168"/>
      <c r="E17" s="29"/>
      <c r="F17" s="169"/>
      <c r="G17" s="169"/>
      <c r="H17" s="168"/>
      <c r="I17" s="29"/>
      <c r="J17" s="169"/>
      <c r="K17" s="169"/>
      <c r="L17" s="168"/>
      <c r="M17" s="29"/>
      <c r="N17" s="169"/>
      <c r="O17" s="168"/>
      <c r="P17" s="29"/>
      <c r="Q17" s="169"/>
      <c r="R17" s="62"/>
    </row>
    <row r="18" spans="2:18" x14ac:dyDescent="0.25">
      <c r="B18" s="42" t="s">
        <v>212</v>
      </c>
      <c r="C18" s="167">
        <v>7.3431507027860636</v>
      </c>
      <c r="D18" s="168">
        <v>2584.9867616645529</v>
      </c>
      <c r="E18" s="29"/>
      <c r="F18" s="169">
        <v>6.0682979964881669</v>
      </c>
      <c r="G18" s="169">
        <v>24.095441150536903</v>
      </c>
      <c r="H18" s="168">
        <v>2077.1178598415304</v>
      </c>
      <c r="I18" s="29"/>
      <c r="J18" s="169">
        <v>7.8810369899141346</v>
      </c>
      <c r="K18" s="169">
        <v>33.011793795622928</v>
      </c>
      <c r="L18" s="168">
        <v>376.00811210326111</v>
      </c>
      <c r="M18" s="29"/>
      <c r="N18" s="169">
        <v>26.202968283328399</v>
      </c>
      <c r="O18" s="168">
        <v>507.86890182303705</v>
      </c>
      <c r="P18" s="29"/>
      <c r="Q18" s="169">
        <v>4.8209791126847641</v>
      </c>
      <c r="R18" s="62">
        <v>1600.8950766313371</v>
      </c>
    </row>
    <row r="19" spans="2:18" x14ac:dyDescent="0.25">
      <c r="B19" s="42" t="s">
        <v>213</v>
      </c>
      <c r="C19" s="167">
        <v>7.1152346272829776</v>
      </c>
      <c r="D19" s="168">
        <v>2131.3149755181898</v>
      </c>
      <c r="E19" s="29"/>
      <c r="F19" s="169">
        <v>5.2322642298283384</v>
      </c>
      <c r="G19" s="169">
        <v>27.475171695251952</v>
      </c>
      <c r="H19" s="168">
        <v>1717.9704086805848</v>
      </c>
      <c r="I19" s="29"/>
      <c r="J19" s="169">
        <v>8.3075131063694894</v>
      </c>
      <c r="K19" s="169">
        <v>29.476847177374935</v>
      </c>
      <c r="L19" s="168">
        <v>304.92943905263905</v>
      </c>
      <c r="M19" s="29"/>
      <c r="N19" s="169">
        <v>38.835295647639597</v>
      </c>
      <c r="O19" s="168">
        <v>413.34456683760141</v>
      </c>
      <c r="P19" s="29"/>
      <c r="Q19" s="169">
        <v>4.5580987977964602</v>
      </c>
      <c r="R19" s="62">
        <v>1521.3032165583093</v>
      </c>
    </row>
    <row r="20" spans="2:18" x14ac:dyDescent="0.25">
      <c r="B20" s="42" t="s">
        <v>214</v>
      </c>
      <c r="C20" s="167">
        <v>4.9118120526935503</v>
      </c>
      <c r="D20" s="168">
        <v>438.76804285786324</v>
      </c>
      <c r="E20" s="29"/>
      <c r="F20" s="169">
        <v>2.6542005708905152</v>
      </c>
      <c r="G20" s="169">
        <v>31.136666031401898</v>
      </c>
      <c r="H20" s="168">
        <v>369.3314210573119</v>
      </c>
      <c r="I20" s="29"/>
      <c r="J20" s="169">
        <v>7.9437891110149819</v>
      </c>
      <c r="K20" s="169">
        <v>46.253785436393613</v>
      </c>
      <c r="L20" s="168">
        <v>65.009097785974859</v>
      </c>
      <c r="M20" s="29"/>
      <c r="N20" s="169">
        <v>26.024619841877048</v>
      </c>
      <c r="O20" s="168">
        <v>69.43662180055118</v>
      </c>
      <c r="P20" s="29"/>
      <c r="Q20" s="169">
        <v>0.37135311681530153</v>
      </c>
      <c r="R20" s="62">
        <v>325.07204433279634</v>
      </c>
    </row>
    <row r="21" spans="2:18" x14ac:dyDescent="0.25">
      <c r="B21" s="42" t="s">
        <v>215</v>
      </c>
      <c r="C21" s="167">
        <v>8.0631673998035094</v>
      </c>
      <c r="D21" s="168">
        <v>45.531092258633123</v>
      </c>
      <c r="E21" s="29"/>
      <c r="F21" s="169">
        <v>6.4265523453909275</v>
      </c>
      <c r="G21" s="169">
        <v>35.586688188352738</v>
      </c>
      <c r="H21" s="168">
        <v>35.277372724325481</v>
      </c>
      <c r="I21" s="29"/>
      <c r="J21" s="169">
        <v>5.9465845876631107</v>
      </c>
      <c r="K21" s="169">
        <v>61.375206697021952</v>
      </c>
      <c r="L21" s="168">
        <v>7.9715426850789557</v>
      </c>
      <c r="M21" s="29"/>
      <c r="N21" s="169">
        <v>39.953690343165661</v>
      </c>
      <c r="O21" s="168">
        <v>10.253719534307674</v>
      </c>
      <c r="P21" s="29"/>
      <c r="Q21" s="169">
        <v>1.6470050634659397</v>
      </c>
      <c r="R21" s="62">
        <v>31.900723389661501</v>
      </c>
    </row>
    <row r="22" spans="2:18" ht="16.5" customHeight="1" x14ac:dyDescent="0.25">
      <c r="B22" s="42" t="s">
        <v>216</v>
      </c>
      <c r="C22" s="167">
        <v>8.8500635777583838</v>
      </c>
      <c r="D22" s="168">
        <v>273.91991440097263</v>
      </c>
      <c r="E22" s="29"/>
      <c r="F22" s="169">
        <v>6.0418157732235764</v>
      </c>
      <c r="G22" s="169">
        <v>34.313264337939032</v>
      </c>
      <c r="H22" s="168">
        <v>219.07586061343014</v>
      </c>
      <c r="I22" s="29"/>
      <c r="J22" s="169">
        <v>8.2872460206762213</v>
      </c>
      <c r="K22" s="169">
        <v>42.41682811438249</v>
      </c>
      <c r="L22" s="168">
        <v>40.825180139632174</v>
      </c>
      <c r="M22" s="29"/>
      <c r="N22" s="169">
        <v>45.170629095819891</v>
      </c>
      <c r="O22" s="168">
        <v>54.844053787542833</v>
      </c>
      <c r="P22" s="29"/>
      <c r="Q22" s="169">
        <v>0.98801953728837921</v>
      </c>
      <c r="R22" s="62">
        <v>214.54271081405975</v>
      </c>
    </row>
    <row r="23" spans="2:18" x14ac:dyDescent="0.25">
      <c r="B23" s="42" t="s">
        <v>253</v>
      </c>
      <c r="C23" s="167">
        <v>4.4496001577288258</v>
      </c>
      <c r="D23" s="168">
        <v>467.97387870099345</v>
      </c>
      <c r="E23" s="29"/>
      <c r="F23" s="169">
        <v>3.9149003853806978</v>
      </c>
      <c r="G23" s="169">
        <v>26.507647370176993</v>
      </c>
      <c r="H23" s="168">
        <v>401.68642756653236</v>
      </c>
      <c r="I23" s="29"/>
      <c r="J23" s="169">
        <v>3.2500770195151474</v>
      </c>
      <c r="K23" s="169">
        <v>37.979032450241029</v>
      </c>
      <c r="L23" s="168">
        <v>62.649746555176669</v>
      </c>
      <c r="M23" s="29"/>
      <c r="N23" s="169">
        <v>36.843445521947245</v>
      </c>
      <c r="O23" s="168">
        <v>66.287451134461008</v>
      </c>
      <c r="P23" s="29"/>
      <c r="Q23" s="169">
        <v>2.9852644572263971</v>
      </c>
      <c r="R23" s="62">
        <v>352.61721519590765</v>
      </c>
    </row>
    <row r="24" spans="2:18" x14ac:dyDescent="0.25">
      <c r="B24" s="41" t="s">
        <v>218</v>
      </c>
      <c r="C24" s="167">
        <v>14.178240197011148</v>
      </c>
      <c r="D24" s="168">
        <v>206.85039038347915</v>
      </c>
      <c r="E24" s="29"/>
      <c r="F24" s="169">
        <v>13.385653709644942</v>
      </c>
      <c r="G24" s="169">
        <v>38.767033208604325</v>
      </c>
      <c r="H24" s="168">
        <v>158.38299381978644</v>
      </c>
      <c r="I24" s="29"/>
      <c r="J24" s="169">
        <v>15.544091632795016</v>
      </c>
      <c r="K24" s="169">
        <v>43.443248279910705</v>
      </c>
      <c r="L24" s="168">
        <v>29.328443218412321</v>
      </c>
      <c r="M24" s="29"/>
      <c r="N24" s="169">
        <v>33.747443983990721</v>
      </c>
      <c r="O24" s="168">
        <v>48.467396563693192</v>
      </c>
      <c r="P24" s="29"/>
      <c r="Q24" s="169">
        <v>8.1633838843932551</v>
      </c>
      <c r="R24" s="62">
        <v>139.8579711121489</v>
      </c>
    </row>
    <row r="25" spans="2:18" x14ac:dyDescent="0.25">
      <c r="B25" s="41" t="s">
        <v>219</v>
      </c>
      <c r="C25" s="167">
        <v>14.794686357428853</v>
      </c>
      <c r="D25" s="168">
        <v>315.64128490331763</v>
      </c>
      <c r="E25" s="29"/>
      <c r="F25" s="169">
        <v>11.292108288249858</v>
      </c>
      <c r="G25" s="169">
        <v>37.057285482668568</v>
      </c>
      <c r="H25" s="168">
        <v>251.25904711933356</v>
      </c>
      <c r="I25" s="29"/>
      <c r="J25" s="169">
        <v>10.014717279648496</v>
      </c>
      <c r="K25" s="169">
        <v>40.031910566814162</v>
      </c>
      <c r="L25" s="168">
        <v>57.23613554446311</v>
      </c>
      <c r="M25" s="29"/>
      <c r="N25" s="169">
        <v>37.559047693070909</v>
      </c>
      <c r="O25" s="168">
        <v>64.382237783983982</v>
      </c>
      <c r="P25" s="29"/>
      <c r="Q25" s="169">
        <v>6.8156588416946153</v>
      </c>
      <c r="R25" s="62">
        <v>212.81663646267725</v>
      </c>
    </row>
    <row r="26" spans="2:18" x14ac:dyDescent="0.25">
      <c r="B26" s="41" t="s">
        <v>220</v>
      </c>
      <c r="C26" s="167">
        <v>14.893872252360506</v>
      </c>
      <c r="D26" s="168">
        <v>284.73003489992988</v>
      </c>
      <c r="E26" s="29"/>
      <c r="F26" s="169">
        <v>12.241159847039103</v>
      </c>
      <c r="G26" s="169">
        <v>45.466550338990828</v>
      </c>
      <c r="H26" s="168">
        <v>214.13046834541893</v>
      </c>
      <c r="I26" s="29"/>
      <c r="J26" s="169">
        <v>15.054162185798502</v>
      </c>
      <c r="K26" s="169">
        <v>51.690148795001669</v>
      </c>
      <c r="L26" s="168">
        <v>40.713346592032593</v>
      </c>
      <c r="M26" s="29"/>
      <c r="N26" s="169">
        <v>54.610666398103859</v>
      </c>
      <c r="O26" s="168">
        <v>70.599566554511114</v>
      </c>
      <c r="P26" s="29"/>
      <c r="Q26" s="169">
        <v>12.665437028313058</v>
      </c>
      <c r="R26" s="62">
        <v>212.03092222178842</v>
      </c>
    </row>
    <row r="27" spans="2:18" x14ac:dyDescent="0.25">
      <c r="B27" s="41" t="s">
        <v>221</v>
      </c>
      <c r="C27" s="167">
        <v>16.56573815400219</v>
      </c>
      <c r="D27" s="168">
        <v>249.85125114289411</v>
      </c>
      <c r="E27" s="29"/>
      <c r="F27" s="169">
        <v>13.687048468254194</v>
      </c>
      <c r="G27" s="169">
        <v>36.321564231569383</v>
      </c>
      <c r="H27" s="168">
        <v>202.80932278958394</v>
      </c>
      <c r="I27" s="29"/>
      <c r="J27" s="169">
        <v>24.122506996141947</v>
      </c>
      <c r="K27" s="169">
        <v>65.205409303315321</v>
      </c>
      <c r="L27" s="168">
        <v>27.58781082456802</v>
      </c>
      <c r="M27" s="29"/>
      <c r="N27" s="169">
        <v>52.084592570976419</v>
      </c>
      <c r="O27" s="168">
        <v>47.0419283533098</v>
      </c>
      <c r="P27" s="29"/>
      <c r="Q27" s="169">
        <v>28.281484746976748</v>
      </c>
      <c r="R27" s="62">
        <v>177.69945384360989</v>
      </c>
    </row>
    <row r="28" spans="2:18" x14ac:dyDescent="0.25">
      <c r="B28" s="33" t="s">
        <v>222</v>
      </c>
      <c r="C28" s="167"/>
      <c r="D28" s="168"/>
      <c r="E28" s="29"/>
      <c r="F28" s="169"/>
      <c r="G28" s="169"/>
      <c r="H28" s="168"/>
      <c r="I28" s="29"/>
      <c r="J28" s="169"/>
      <c r="K28" s="169"/>
      <c r="L28" s="168"/>
      <c r="M28" s="29"/>
      <c r="N28" s="169"/>
      <c r="O28" s="168"/>
      <c r="P28" s="29"/>
      <c r="Q28" s="169"/>
      <c r="R28" s="62"/>
    </row>
    <row r="29" spans="2:18" x14ac:dyDescent="0.25">
      <c r="B29" s="56" t="s">
        <v>254</v>
      </c>
      <c r="C29" s="167">
        <v>15.605488225718048</v>
      </c>
      <c r="D29" s="168">
        <v>1352.5264441730064</v>
      </c>
      <c r="E29" s="29"/>
      <c r="F29" s="170" t="s">
        <v>90</v>
      </c>
      <c r="G29" s="170" t="s">
        <v>90</v>
      </c>
      <c r="H29" s="168">
        <v>0</v>
      </c>
      <c r="I29" s="29"/>
      <c r="J29" s="170" t="s">
        <v>90</v>
      </c>
      <c r="K29" s="170" t="s">
        <v>90</v>
      </c>
      <c r="L29" s="168">
        <v>0</v>
      </c>
      <c r="M29" s="29"/>
      <c r="N29" s="169">
        <v>34.643167867077587</v>
      </c>
      <c r="O29" s="168">
        <v>1352.5264441730064</v>
      </c>
      <c r="P29" s="29"/>
      <c r="Q29" s="169">
        <v>5.3961335115426863</v>
      </c>
      <c r="R29" s="62">
        <v>468.5580065014687</v>
      </c>
    </row>
    <row r="30" spans="2:18" x14ac:dyDescent="0.25">
      <c r="B30" s="63" t="s">
        <v>224</v>
      </c>
      <c r="C30" s="167">
        <v>16.160313282574684</v>
      </c>
      <c r="D30" s="168">
        <v>812.346921778769</v>
      </c>
      <c r="E30" s="29"/>
      <c r="F30" s="170" t="s">
        <v>90</v>
      </c>
      <c r="G30" s="170" t="s">
        <v>90</v>
      </c>
      <c r="H30" s="168">
        <v>0</v>
      </c>
      <c r="I30" s="29"/>
      <c r="J30" s="170" t="s">
        <v>90</v>
      </c>
      <c r="K30" s="170" t="s">
        <v>90</v>
      </c>
      <c r="L30" s="168">
        <v>0</v>
      </c>
      <c r="M30" s="29"/>
      <c r="N30" s="169">
        <v>27.517890683777484</v>
      </c>
      <c r="O30" s="168">
        <v>812.346921778769</v>
      </c>
      <c r="P30" s="29"/>
      <c r="Q30" s="169">
        <v>3.5426805581727265</v>
      </c>
      <c r="R30" s="62">
        <v>223.54073790811253</v>
      </c>
    </row>
    <row r="31" spans="2:18" x14ac:dyDescent="0.25">
      <c r="B31" s="63" t="s">
        <v>225</v>
      </c>
      <c r="C31" s="167">
        <v>14.771116672598959</v>
      </c>
      <c r="D31" s="168">
        <v>540.17952239423289</v>
      </c>
      <c r="E31" s="29"/>
      <c r="F31" s="170" t="s">
        <v>90</v>
      </c>
      <c r="G31" s="170" t="s">
        <v>90</v>
      </c>
      <c r="H31" s="168">
        <v>0</v>
      </c>
      <c r="I31" s="29"/>
      <c r="J31" s="170" t="s">
        <v>90</v>
      </c>
      <c r="K31" s="170" t="s">
        <v>90</v>
      </c>
      <c r="L31" s="168">
        <v>0</v>
      </c>
      <c r="M31" s="29"/>
      <c r="N31" s="169">
        <v>45.358488879283712</v>
      </c>
      <c r="O31" s="168">
        <v>540.17952239423289</v>
      </c>
      <c r="P31" s="29"/>
      <c r="Q31" s="169">
        <v>7.0871255108124229</v>
      </c>
      <c r="R31" s="62">
        <v>245.01726859335631</v>
      </c>
    </row>
    <row r="32" spans="2:18" x14ac:dyDescent="0.25">
      <c r="B32" s="56" t="s">
        <v>255</v>
      </c>
      <c r="C32" s="167">
        <v>8.8018851579846746</v>
      </c>
      <c r="D32" s="168">
        <v>1012.2588545012396</v>
      </c>
      <c r="E32" s="29"/>
      <c r="F32" s="169">
        <v>8.8018851579846746</v>
      </c>
      <c r="G32" s="169">
        <v>36.035280957034587</v>
      </c>
      <c r="H32" s="168">
        <v>1012.2588545012396</v>
      </c>
      <c r="I32" s="29"/>
      <c r="J32" s="169">
        <v>8.8018851579846746</v>
      </c>
      <c r="K32" s="169">
        <v>36.035280957034587</v>
      </c>
      <c r="L32" s="168">
        <v>1012.2588545012396</v>
      </c>
      <c r="M32" s="29"/>
      <c r="N32" s="170" t="s">
        <v>90</v>
      </c>
      <c r="O32" s="168">
        <v>0</v>
      </c>
      <c r="P32" s="29"/>
      <c r="Q32" s="169">
        <v>4.0168024035996606</v>
      </c>
      <c r="R32" s="62">
        <v>653.84469393967413</v>
      </c>
    </row>
    <row r="33" spans="2:20" x14ac:dyDescent="0.25">
      <c r="B33" s="56" t="s">
        <v>256</v>
      </c>
      <c r="C33" s="167">
        <v>7.6842746202002141</v>
      </c>
      <c r="D33" s="168">
        <v>974.43724832145438</v>
      </c>
      <c r="E33" s="29"/>
      <c r="F33" s="169">
        <v>7.6842746202002141</v>
      </c>
      <c r="G33" s="169">
        <v>28.369918279903445</v>
      </c>
      <c r="H33" s="168">
        <v>974.43724832145438</v>
      </c>
      <c r="I33" s="29"/>
      <c r="J33" s="170" t="s">
        <v>90</v>
      </c>
      <c r="K33" s="170" t="s">
        <v>90</v>
      </c>
      <c r="L33" s="168">
        <v>0</v>
      </c>
      <c r="M33" s="29"/>
      <c r="N33" s="170" t="s">
        <v>90</v>
      </c>
      <c r="O33" s="168">
        <v>0</v>
      </c>
      <c r="P33" s="29"/>
      <c r="Q33" s="169">
        <v>5.5426639843137799</v>
      </c>
      <c r="R33" s="62">
        <v>742.24170682783324</v>
      </c>
    </row>
    <row r="34" spans="2:20" x14ac:dyDescent="0.25">
      <c r="B34" s="56" t="s">
        <v>257</v>
      </c>
      <c r="C34" s="167">
        <v>7.5227406314039387</v>
      </c>
      <c r="D34" s="168">
        <v>1001.3972409360152</v>
      </c>
      <c r="E34" s="29"/>
      <c r="F34" s="169">
        <v>7.5227406314039387</v>
      </c>
      <c r="G34" s="169">
        <v>31.398148458324702</v>
      </c>
      <c r="H34" s="168">
        <v>1001.3972409360152</v>
      </c>
      <c r="I34" s="29"/>
      <c r="J34" s="170" t="s">
        <v>90</v>
      </c>
      <c r="K34" s="170" t="s">
        <v>90</v>
      </c>
      <c r="L34" s="168">
        <v>0</v>
      </c>
      <c r="M34" s="29"/>
      <c r="N34" s="170" t="s">
        <v>90</v>
      </c>
      <c r="O34" s="168">
        <v>0</v>
      </c>
      <c r="P34" s="29"/>
      <c r="Q34" s="169">
        <v>6.3063719058553458</v>
      </c>
      <c r="R34" s="62">
        <v>808.82860376576718</v>
      </c>
    </row>
    <row r="35" spans="2:20" x14ac:dyDescent="0.25">
      <c r="B35" s="56" t="s">
        <v>258</v>
      </c>
      <c r="C35" s="167">
        <v>5.5879590512238293</v>
      </c>
      <c r="D35" s="168">
        <v>941.2842340579474</v>
      </c>
      <c r="E35" s="29"/>
      <c r="F35" s="169">
        <v>5.5879590512238293</v>
      </c>
      <c r="G35" s="169">
        <v>27.466136637315334</v>
      </c>
      <c r="H35" s="168">
        <v>941.2842340579474</v>
      </c>
      <c r="I35" s="29"/>
      <c r="J35" s="170" t="s">
        <v>90</v>
      </c>
      <c r="K35" s="170" t="s">
        <v>90</v>
      </c>
      <c r="L35" s="168">
        <v>0</v>
      </c>
      <c r="M35" s="29"/>
      <c r="N35" s="170" t="s">
        <v>90</v>
      </c>
      <c r="O35" s="168">
        <v>0</v>
      </c>
      <c r="P35" s="29"/>
      <c r="Q35" s="169">
        <v>6.1779111586406676</v>
      </c>
      <c r="R35" s="62">
        <v>755.7714960782223</v>
      </c>
    </row>
    <row r="36" spans="2:20" x14ac:dyDescent="0.25">
      <c r="B36" s="56" t="s">
        <v>259</v>
      </c>
      <c r="C36" s="167">
        <v>5.054947232655997</v>
      </c>
      <c r="D36" s="168">
        <v>817.5551220061343</v>
      </c>
      <c r="E36" s="29"/>
      <c r="F36" s="169">
        <v>5.054947232655997</v>
      </c>
      <c r="G36" s="169">
        <v>21.517836392702243</v>
      </c>
      <c r="H36" s="168">
        <v>817.5551220061343</v>
      </c>
      <c r="I36" s="29"/>
      <c r="J36" s="170" t="s">
        <v>90</v>
      </c>
      <c r="K36" s="170" t="s">
        <v>90</v>
      </c>
      <c r="L36" s="168">
        <v>0</v>
      </c>
      <c r="M36" s="29"/>
      <c r="N36" s="170" t="s">
        <v>90</v>
      </c>
      <c r="O36" s="168">
        <v>0</v>
      </c>
      <c r="P36" s="29"/>
      <c r="Q36" s="169">
        <v>6.8739190222596847</v>
      </c>
      <c r="R36" s="62">
        <v>663.10487417929176</v>
      </c>
    </row>
    <row r="37" spans="2:20" x14ac:dyDescent="0.25">
      <c r="B37" s="171" t="s">
        <v>260</v>
      </c>
      <c r="C37" s="172">
        <v>3.0302443917923925</v>
      </c>
      <c r="D37" s="173">
        <v>900.10848273504996</v>
      </c>
      <c r="E37" s="174"/>
      <c r="F37" s="175">
        <v>3.0302443917923925</v>
      </c>
      <c r="G37" s="175">
        <v>24.124485945702876</v>
      </c>
      <c r="H37" s="173">
        <v>900.10848273504996</v>
      </c>
      <c r="I37" s="174"/>
      <c r="J37" s="176" t="s">
        <v>90</v>
      </c>
      <c r="K37" s="176" t="s">
        <v>90</v>
      </c>
      <c r="L37" s="173">
        <v>0</v>
      </c>
      <c r="M37" s="174"/>
      <c r="N37" s="176" t="s">
        <v>90</v>
      </c>
      <c r="O37" s="173">
        <v>0</v>
      </c>
      <c r="P37" s="174"/>
      <c r="Q37" s="175">
        <v>4.0157732630748928</v>
      </c>
      <c r="R37" s="177">
        <v>696.38658927003667</v>
      </c>
    </row>
    <row r="41" spans="2:20" x14ac:dyDescent="0.25">
      <c r="B41" s="601" t="s">
        <v>261</v>
      </c>
      <c r="C41" s="601"/>
      <c r="D41" s="601"/>
      <c r="E41" s="601"/>
      <c r="F41" s="601"/>
      <c r="G41" s="601"/>
      <c r="H41" s="601"/>
      <c r="I41" s="601"/>
      <c r="J41" s="601"/>
      <c r="K41" s="601"/>
      <c r="L41" s="601"/>
      <c r="M41" s="601"/>
      <c r="N41" s="601"/>
    </row>
    <row r="42" spans="2:20" x14ac:dyDescent="0.25">
      <c r="B42" s="572" t="s">
        <v>262</v>
      </c>
      <c r="C42" s="573"/>
      <c r="D42" s="573"/>
      <c r="E42" s="573"/>
      <c r="F42" s="573"/>
      <c r="G42" s="573"/>
      <c r="H42" s="573"/>
      <c r="I42" s="573"/>
      <c r="J42" s="573"/>
      <c r="K42" s="573"/>
      <c r="L42" s="573"/>
      <c r="M42" s="573"/>
      <c r="N42" s="574"/>
      <c r="S42" s="103"/>
      <c r="T42" s="103"/>
    </row>
    <row r="43" spans="2:20" x14ac:dyDescent="0.25">
      <c r="B43" s="582" t="s">
        <v>263</v>
      </c>
      <c r="C43" s="94">
        <v>2015</v>
      </c>
      <c r="D43" s="95"/>
      <c r="E43" s="94">
        <v>2016</v>
      </c>
      <c r="F43" s="95"/>
      <c r="G43" s="94">
        <v>2017</v>
      </c>
      <c r="H43" s="95"/>
      <c r="I43" s="94">
        <v>2018</v>
      </c>
      <c r="J43" s="95"/>
      <c r="K43" s="94">
        <v>2019</v>
      </c>
      <c r="L43" s="95"/>
      <c r="M43" s="94">
        <v>2020</v>
      </c>
      <c r="N43" s="95"/>
    </row>
    <row r="44" spans="2:20" x14ac:dyDescent="0.25">
      <c r="B44" s="583"/>
      <c r="C44" s="96" t="s">
        <v>264</v>
      </c>
      <c r="D44" s="97" t="s">
        <v>265</v>
      </c>
      <c r="E44" s="96" t="s">
        <v>264</v>
      </c>
      <c r="F44" s="97" t="s">
        <v>265</v>
      </c>
      <c r="G44" s="96" t="s">
        <v>264</v>
      </c>
      <c r="H44" s="97" t="s">
        <v>265</v>
      </c>
      <c r="I44" s="96" t="s">
        <v>264</v>
      </c>
      <c r="J44" s="97" t="s">
        <v>265</v>
      </c>
      <c r="K44" s="96" t="s">
        <v>264</v>
      </c>
      <c r="L44" s="97" t="s">
        <v>265</v>
      </c>
      <c r="M44" s="96" t="s">
        <v>264</v>
      </c>
      <c r="N44" s="97" t="s">
        <v>265</v>
      </c>
    </row>
    <row r="45" spans="2:20" x14ac:dyDescent="0.25">
      <c r="B45" s="178" t="s">
        <v>223</v>
      </c>
      <c r="C45" s="179">
        <v>24</v>
      </c>
      <c r="D45" s="179">
        <v>160</v>
      </c>
      <c r="E45" s="180">
        <v>14</v>
      </c>
      <c r="F45" s="181">
        <v>148</v>
      </c>
      <c r="G45" s="180">
        <v>24</v>
      </c>
      <c r="H45" s="181">
        <v>135</v>
      </c>
      <c r="I45" s="180">
        <v>15</v>
      </c>
      <c r="J45" s="181">
        <v>108</v>
      </c>
      <c r="K45" s="180">
        <v>15</v>
      </c>
      <c r="L45" s="181">
        <v>87</v>
      </c>
      <c r="M45" s="180">
        <v>6</v>
      </c>
      <c r="N45" s="181">
        <v>66</v>
      </c>
    </row>
    <row r="46" spans="2:20" x14ac:dyDescent="0.25">
      <c r="B46" s="182" t="s">
        <v>226</v>
      </c>
      <c r="C46" s="9">
        <v>323</v>
      </c>
      <c r="D46" s="9">
        <v>542</v>
      </c>
      <c r="E46" s="98">
        <v>323</v>
      </c>
      <c r="F46" s="99">
        <v>546</v>
      </c>
      <c r="G46" s="98">
        <v>274</v>
      </c>
      <c r="H46" s="99">
        <v>485</v>
      </c>
      <c r="I46" s="98">
        <v>282</v>
      </c>
      <c r="J46" s="99">
        <v>475</v>
      </c>
      <c r="K46" s="98">
        <v>238</v>
      </c>
      <c r="L46" s="99">
        <v>426</v>
      </c>
      <c r="M46" s="98">
        <v>181</v>
      </c>
      <c r="N46" s="99">
        <v>343</v>
      </c>
    </row>
    <row r="47" spans="2:20" x14ac:dyDescent="0.25">
      <c r="B47" s="182" t="s">
        <v>227</v>
      </c>
      <c r="C47" s="9">
        <v>530</v>
      </c>
      <c r="D47" s="9">
        <v>466</v>
      </c>
      <c r="E47" s="98">
        <v>548</v>
      </c>
      <c r="F47" s="99">
        <v>459</v>
      </c>
      <c r="G47" s="98">
        <v>524</v>
      </c>
      <c r="H47" s="99">
        <v>498</v>
      </c>
      <c r="I47" s="98">
        <v>484</v>
      </c>
      <c r="J47" s="99">
        <v>454</v>
      </c>
      <c r="K47" s="98">
        <v>406</v>
      </c>
      <c r="L47" s="99">
        <v>410</v>
      </c>
      <c r="M47" s="98">
        <v>353</v>
      </c>
      <c r="N47" s="99">
        <v>318</v>
      </c>
    </row>
    <row r="48" spans="2:20" x14ac:dyDescent="0.25">
      <c r="B48" s="182" t="s">
        <v>228</v>
      </c>
      <c r="C48" s="9">
        <v>392</v>
      </c>
      <c r="D48" s="9">
        <v>301</v>
      </c>
      <c r="E48" s="98">
        <v>366</v>
      </c>
      <c r="F48" s="99">
        <v>316</v>
      </c>
      <c r="G48" s="98">
        <v>374</v>
      </c>
      <c r="H48" s="99">
        <v>287</v>
      </c>
      <c r="I48" s="98">
        <v>372</v>
      </c>
      <c r="J48" s="99">
        <v>285</v>
      </c>
      <c r="K48" s="98">
        <v>342</v>
      </c>
      <c r="L48" s="99">
        <v>278</v>
      </c>
      <c r="M48" s="98">
        <v>264</v>
      </c>
      <c r="N48" s="99">
        <v>215</v>
      </c>
    </row>
    <row r="49" spans="2:14" x14ac:dyDescent="0.25">
      <c r="B49" s="182" t="s">
        <v>229</v>
      </c>
      <c r="C49" s="9">
        <v>199</v>
      </c>
      <c r="D49" s="9">
        <v>155</v>
      </c>
      <c r="E49" s="98">
        <v>226</v>
      </c>
      <c r="F49" s="99">
        <v>182</v>
      </c>
      <c r="G49" s="98">
        <v>226</v>
      </c>
      <c r="H49" s="99">
        <v>169</v>
      </c>
      <c r="I49" s="98">
        <v>215</v>
      </c>
      <c r="J49" s="99">
        <v>210</v>
      </c>
      <c r="K49" s="98">
        <v>239</v>
      </c>
      <c r="L49" s="99">
        <v>221</v>
      </c>
      <c r="M49" s="98">
        <v>171</v>
      </c>
      <c r="N49" s="99">
        <v>142</v>
      </c>
    </row>
    <row r="50" spans="2:14" x14ac:dyDescent="0.25">
      <c r="B50" s="182" t="s">
        <v>230</v>
      </c>
      <c r="C50" s="9">
        <v>146</v>
      </c>
      <c r="D50" s="9">
        <v>131</v>
      </c>
      <c r="E50" s="98">
        <v>178</v>
      </c>
      <c r="F50" s="99">
        <v>189</v>
      </c>
      <c r="G50" s="98">
        <v>153</v>
      </c>
      <c r="H50" s="99">
        <v>116</v>
      </c>
      <c r="I50" s="98">
        <v>147</v>
      </c>
      <c r="J50" s="99">
        <v>120</v>
      </c>
      <c r="K50" s="98">
        <v>146</v>
      </c>
      <c r="L50" s="99">
        <v>136</v>
      </c>
      <c r="M50" s="98">
        <v>92</v>
      </c>
      <c r="N50" s="99">
        <v>107</v>
      </c>
    </row>
    <row r="51" spans="2:14" x14ac:dyDescent="0.25">
      <c r="B51" s="182" t="s">
        <v>231</v>
      </c>
      <c r="C51" s="9">
        <v>123</v>
      </c>
      <c r="D51" s="9">
        <v>97</v>
      </c>
      <c r="E51" s="98">
        <v>136</v>
      </c>
      <c r="F51" s="99">
        <v>116</v>
      </c>
      <c r="G51" s="98">
        <v>127</v>
      </c>
      <c r="H51" s="99">
        <v>103</v>
      </c>
      <c r="I51" s="98">
        <v>126</v>
      </c>
      <c r="J51" s="99">
        <v>118</v>
      </c>
      <c r="K51" s="98">
        <v>135</v>
      </c>
      <c r="L51" s="99">
        <v>99</v>
      </c>
      <c r="M51" s="98">
        <v>95</v>
      </c>
      <c r="N51" s="99">
        <v>81</v>
      </c>
    </row>
    <row r="52" spans="2:14" x14ac:dyDescent="0.25">
      <c r="B52" s="182" t="s">
        <v>266</v>
      </c>
      <c r="C52" s="9">
        <v>103</v>
      </c>
      <c r="D52" s="9">
        <v>75</v>
      </c>
      <c r="E52" s="98">
        <v>129</v>
      </c>
      <c r="F52" s="99">
        <v>83</v>
      </c>
      <c r="G52" s="98">
        <v>109</v>
      </c>
      <c r="H52" s="99">
        <v>98</v>
      </c>
      <c r="I52" s="98">
        <v>110</v>
      </c>
      <c r="J52" s="99">
        <v>75</v>
      </c>
      <c r="K52" s="98">
        <v>108</v>
      </c>
      <c r="L52" s="99">
        <v>92</v>
      </c>
      <c r="M52" s="98">
        <v>71</v>
      </c>
      <c r="N52" s="99">
        <v>51</v>
      </c>
    </row>
    <row r="53" spans="2:14" x14ac:dyDescent="0.25">
      <c r="B53" s="182" t="s">
        <v>267</v>
      </c>
      <c r="C53" s="9">
        <v>86</v>
      </c>
      <c r="D53" s="9">
        <v>52</v>
      </c>
      <c r="E53" s="98">
        <v>102</v>
      </c>
      <c r="F53" s="99">
        <v>53</v>
      </c>
      <c r="G53" s="98">
        <v>87</v>
      </c>
      <c r="H53" s="99">
        <v>70</v>
      </c>
      <c r="I53" s="98">
        <v>86</v>
      </c>
      <c r="J53" s="99">
        <v>56</v>
      </c>
      <c r="K53" s="98">
        <v>103</v>
      </c>
      <c r="L53" s="99">
        <v>56</v>
      </c>
      <c r="M53" s="98">
        <v>79</v>
      </c>
      <c r="N53" s="99">
        <v>33</v>
      </c>
    </row>
    <row r="54" spans="2:14" x14ac:dyDescent="0.25">
      <c r="B54" s="182" t="s">
        <v>268</v>
      </c>
      <c r="C54" s="9">
        <v>43</v>
      </c>
      <c r="D54" s="9">
        <v>17</v>
      </c>
      <c r="E54" s="98">
        <v>62</v>
      </c>
      <c r="F54" s="99">
        <v>21</v>
      </c>
      <c r="G54" s="98">
        <v>47</v>
      </c>
      <c r="H54" s="99">
        <v>18</v>
      </c>
      <c r="I54" s="98">
        <v>41</v>
      </c>
      <c r="J54" s="99">
        <v>17</v>
      </c>
      <c r="K54" s="98">
        <v>71</v>
      </c>
      <c r="L54" s="99">
        <v>34</v>
      </c>
      <c r="M54" s="98">
        <v>38</v>
      </c>
      <c r="N54" s="99">
        <v>14</v>
      </c>
    </row>
    <row r="55" spans="2:14" x14ac:dyDescent="0.25">
      <c r="B55" s="182" t="s">
        <v>269</v>
      </c>
      <c r="C55" s="9">
        <v>24</v>
      </c>
      <c r="D55" s="9">
        <v>7</v>
      </c>
      <c r="E55" s="98">
        <v>20</v>
      </c>
      <c r="F55" s="99">
        <v>4</v>
      </c>
      <c r="G55" s="98">
        <v>21</v>
      </c>
      <c r="H55" s="99">
        <v>8</v>
      </c>
      <c r="I55" s="98">
        <v>23</v>
      </c>
      <c r="J55" s="99">
        <v>6</v>
      </c>
      <c r="K55" s="98">
        <v>19</v>
      </c>
      <c r="L55" s="99">
        <v>10</v>
      </c>
      <c r="M55" s="98">
        <v>12</v>
      </c>
      <c r="N55" s="99">
        <v>6</v>
      </c>
    </row>
    <row r="56" spans="2:14" x14ac:dyDescent="0.25">
      <c r="B56" s="182" t="s">
        <v>270</v>
      </c>
      <c r="C56" s="9">
        <v>10</v>
      </c>
      <c r="D56" s="9">
        <v>5</v>
      </c>
      <c r="E56" s="98">
        <v>10</v>
      </c>
      <c r="F56" s="99">
        <v>4</v>
      </c>
      <c r="G56" s="98">
        <v>16</v>
      </c>
      <c r="H56" s="99">
        <v>5</v>
      </c>
      <c r="I56" s="98">
        <v>12</v>
      </c>
      <c r="J56" s="99">
        <v>2</v>
      </c>
      <c r="K56" s="98">
        <v>15</v>
      </c>
      <c r="L56" s="99">
        <v>1</v>
      </c>
      <c r="M56" s="98">
        <v>9</v>
      </c>
      <c r="N56" s="99">
        <v>2</v>
      </c>
    </row>
    <row r="57" spans="2:14" x14ac:dyDescent="0.25">
      <c r="B57" s="182" t="s">
        <v>271</v>
      </c>
      <c r="C57" s="9">
        <v>4</v>
      </c>
      <c r="D57" s="9">
        <v>1</v>
      </c>
      <c r="E57" s="98">
        <v>4</v>
      </c>
      <c r="F57" s="99">
        <v>4</v>
      </c>
      <c r="G57" s="98">
        <v>8</v>
      </c>
      <c r="H57" s="99">
        <v>3</v>
      </c>
      <c r="I57" s="98">
        <v>8</v>
      </c>
      <c r="J57" s="99">
        <v>1</v>
      </c>
      <c r="K57" s="98">
        <v>9</v>
      </c>
      <c r="L57" s="99">
        <v>1</v>
      </c>
      <c r="M57" s="98">
        <v>10</v>
      </c>
      <c r="N57" s="99">
        <v>4</v>
      </c>
    </row>
    <row r="58" spans="2:14" x14ac:dyDescent="0.25">
      <c r="B58" s="182" t="s">
        <v>272</v>
      </c>
      <c r="C58" s="9">
        <v>2</v>
      </c>
      <c r="D58" s="9">
        <v>1</v>
      </c>
      <c r="E58" s="98">
        <v>3</v>
      </c>
      <c r="F58" s="99">
        <v>0</v>
      </c>
      <c r="G58" s="98">
        <v>2</v>
      </c>
      <c r="H58" s="99">
        <v>0</v>
      </c>
      <c r="I58" s="98">
        <v>5</v>
      </c>
      <c r="J58" s="99">
        <v>0</v>
      </c>
      <c r="K58" s="98">
        <v>3</v>
      </c>
      <c r="L58" s="99">
        <v>0</v>
      </c>
      <c r="M58" s="98">
        <v>2</v>
      </c>
      <c r="N58" s="99">
        <v>1</v>
      </c>
    </row>
    <row r="59" spans="2:14" x14ac:dyDescent="0.25">
      <c r="B59" s="182" t="s">
        <v>273</v>
      </c>
      <c r="C59" s="9">
        <v>1</v>
      </c>
      <c r="D59" s="9">
        <v>0</v>
      </c>
      <c r="E59" s="98">
        <v>4</v>
      </c>
      <c r="F59" s="99">
        <v>0</v>
      </c>
      <c r="G59" s="98">
        <v>4</v>
      </c>
      <c r="H59" s="99">
        <v>1</v>
      </c>
      <c r="I59" s="98">
        <v>1</v>
      </c>
      <c r="J59" s="99">
        <v>0</v>
      </c>
      <c r="K59" s="98">
        <v>2</v>
      </c>
      <c r="L59" s="99">
        <v>0</v>
      </c>
      <c r="M59" s="98">
        <v>1</v>
      </c>
      <c r="N59" s="99">
        <v>1</v>
      </c>
    </row>
    <row r="60" spans="2:14" x14ac:dyDescent="0.25">
      <c r="B60" s="25" t="s">
        <v>274</v>
      </c>
      <c r="C60" s="100">
        <f t="shared" ref="C60:H60" si="0">SUM(C45:C59)</f>
        <v>2010</v>
      </c>
      <c r="D60" s="100">
        <f t="shared" si="0"/>
        <v>2010</v>
      </c>
      <c r="E60" s="101">
        <f t="shared" si="0"/>
        <v>2125</v>
      </c>
      <c r="F60" s="102">
        <f t="shared" si="0"/>
        <v>2125</v>
      </c>
      <c r="G60" s="101">
        <f t="shared" si="0"/>
        <v>1996</v>
      </c>
      <c r="H60" s="102">
        <f t="shared" si="0"/>
        <v>1996</v>
      </c>
      <c r="I60" s="101">
        <f t="shared" ref="I60:N60" si="1">SUM(I45:I59)</f>
        <v>1927</v>
      </c>
      <c r="J60" s="102">
        <f t="shared" si="1"/>
        <v>1927</v>
      </c>
      <c r="K60" s="101">
        <f t="shared" si="1"/>
        <v>1851</v>
      </c>
      <c r="L60" s="102">
        <f t="shared" si="1"/>
        <v>1851</v>
      </c>
      <c r="M60" s="101">
        <f t="shared" si="1"/>
        <v>1384</v>
      </c>
      <c r="N60" s="102">
        <f t="shared" si="1"/>
        <v>1384</v>
      </c>
    </row>
    <row r="61" spans="2:14" x14ac:dyDescent="0.25">
      <c r="B61" s="279" t="s">
        <v>275</v>
      </c>
      <c r="C61" s="202"/>
      <c r="D61" s="202"/>
      <c r="E61" s="202"/>
      <c r="F61" s="202"/>
      <c r="G61" s="202"/>
      <c r="H61" s="202"/>
      <c r="I61" s="202"/>
      <c r="J61" s="202"/>
      <c r="K61" s="202"/>
      <c r="L61" s="202"/>
      <c r="M61" s="202"/>
      <c r="N61" s="202"/>
    </row>
    <row r="65" spans="2:7" s="83" customFormat="1" x14ac:dyDescent="0.25">
      <c r="B65" s="575" t="s">
        <v>686</v>
      </c>
      <c r="C65" s="575"/>
      <c r="D65" s="575"/>
      <c r="E65" s="575"/>
      <c r="F65" s="575"/>
      <c r="G65" s="575"/>
    </row>
    <row r="66" spans="2:7" s="83" customFormat="1" x14ac:dyDescent="0.25">
      <c r="B66" s="577"/>
      <c r="C66" s="577"/>
      <c r="D66" s="578" t="s">
        <v>182</v>
      </c>
      <c r="E66" s="578"/>
      <c r="F66" s="578"/>
      <c r="G66" s="578"/>
    </row>
    <row r="67" spans="2:7" s="83" customFormat="1" x14ac:dyDescent="0.25">
      <c r="B67" s="576" t="s">
        <v>159</v>
      </c>
      <c r="C67" s="579" t="s">
        <v>157</v>
      </c>
      <c r="D67" s="580"/>
      <c r="E67" s="580"/>
      <c r="F67" s="580"/>
      <c r="G67" s="581"/>
    </row>
    <row r="68" spans="2:7" s="83" customFormat="1" x14ac:dyDescent="0.25">
      <c r="B68" s="576"/>
      <c r="C68" s="389" t="s">
        <v>223</v>
      </c>
      <c r="D68" s="389">
        <v>0.78</v>
      </c>
      <c r="E68" s="389">
        <v>0.81</v>
      </c>
      <c r="F68" s="389">
        <v>0.43</v>
      </c>
      <c r="G68" s="389">
        <v>0.66</v>
      </c>
    </row>
    <row r="69" spans="2:7" s="83" customFormat="1" x14ac:dyDescent="0.25">
      <c r="B69" s="576"/>
      <c r="C69" s="388" t="s">
        <v>226</v>
      </c>
      <c r="D69" s="388">
        <v>14.63</v>
      </c>
      <c r="E69" s="388">
        <v>12.86</v>
      </c>
      <c r="F69" s="388">
        <v>13.08</v>
      </c>
      <c r="G69" s="388">
        <v>12.73</v>
      </c>
    </row>
    <row r="70" spans="2:7" s="83" customFormat="1" x14ac:dyDescent="0.25">
      <c r="B70" s="576"/>
      <c r="C70" s="388" t="s">
        <v>227</v>
      </c>
      <c r="D70" s="388">
        <v>25.12</v>
      </c>
      <c r="E70" s="388">
        <v>21.93</v>
      </c>
      <c r="F70" s="388">
        <v>25.51</v>
      </c>
      <c r="G70" s="388">
        <v>23.21</v>
      </c>
    </row>
    <row r="71" spans="2:7" s="83" customFormat="1" x14ac:dyDescent="0.25">
      <c r="B71" s="576"/>
      <c r="C71" s="388" t="s">
        <v>228</v>
      </c>
      <c r="D71" s="388">
        <v>19.3</v>
      </c>
      <c r="E71" s="388">
        <v>18.48</v>
      </c>
      <c r="F71" s="388">
        <v>19.079999999999998</v>
      </c>
      <c r="G71" s="388">
        <v>17.36</v>
      </c>
    </row>
    <row r="72" spans="2:7" s="83" customFormat="1" x14ac:dyDescent="0.25">
      <c r="B72" s="576"/>
      <c r="C72" s="388" t="s">
        <v>229</v>
      </c>
      <c r="D72" s="388">
        <v>11.16</v>
      </c>
      <c r="E72" s="388">
        <v>12.91</v>
      </c>
      <c r="F72" s="388">
        <v>12.36</v>
      </c>
      <c r="G72" s="388">
        <v>12.18</v>
      </c>
    </row>
    <row r="73" spans="2:7" s="83" customFormat="1" x14ac:dyDescent="0.25">
      <c r="B73" s="576"/>
      <c r="C73" s="388" t="s">
        <v>230</v>
      </c>
      <c r="D73" s="388">
        <v>7.63</v>
      </c>
      <c r="E73" s="388">
        <v>7.89</v>
      </c>
      <c r="F73" s="388">
        <v>6.65</v>
      </c>
      <c r="G73" s="388">
        <v>8.5399999999999991</v>
      </c>
    </row>
    <row r="74" spans="2:7" s="83" customFormat="1" x14ac:dyDescent="0.25">
      <c r="B74" s="576"/>
      <c r="C74" s="388" t="s">
        <v>231</v>
      </c>
      <c r="D74" s="388">
        <v>6.54</v>
      </c>
      <c r="E74" s="388">
        <v>7.29</v>
      </c>
      <c r="F74" s="388">
        <v>6.86</v>
      </c>
      <c r="G74" s="388">
        <v>6.56</v>
      </c>
    </row>
    <row r="75" spans="2:7" s="83" customFormat="1" x14ac:dyDescent="0.25">
      <c r="B75" s="576"/>
      <c r="C75" s="388" t="s">
        <v>683</v>
      </c>
      <c r="D75" s="388">
        <v>85.16</v>
      </c>
      <c r="E75" s="388">
        <v>82.17</v>
      </c>
      <c r="F75" s="388">
        <v>83.96</v>
      </c>
      <c r="G75" s="388">
        <v>81.260000000000005</v>
      </c>
    </row>
    <row r="76" spans="2:7" s="83" customFormat="1" x14ac:dyDescent="0.25">
      <c r="B76" s="576"/>
      <c r="C76" s="388" t="s">
        <v>684</v>
      </c>
      <c r="D76" s="388">
        <v>14.84</v>
      </c>
      <c r="E76" s="388">
        <v>17.829999999999998</v>
      </c>
      <c r="F76" s="388">
        <v>16.04</v>
      </c>
      <c r="G76" s="388">
        <v>18.739999999999998</v>
      </c>
    </row>
    <row r="77" spans="2:7" s="83" customFormat="1" x14ac:dyDescent="0.25">
      <c r="B77" s="576"/>
      <c r="C77" s="326" t="s">
        <v>172</v>
      </c>
      <c r="D77" s="326">
        <v>100</v>
      </c>
      <c r="E77" s="326">
        <v>100</v>
      </c>
      <c r="F77" s="326">
        <v>100</v>
      </c>
      <c r="G77" s="326">
        <v>100</v>
      </c>
    </row>
    <row r="78" spans="2:7" s="83" customFormat="1" x14ac:dyDescent="0.25">
      <c r="B78" s="576"/>
      <c r="C78" s="326" t="s">
        <v>685</v>
      </c>
      <c r="D78" s="390">
        <v>1927</v>
      </c>
      <c r="E78" s="390">
        <v>1851</v>
      </c>
      <c r="F78" s="391">
        <v>1384</v>
      </c>
      <c r="G78" s="391">
        <v>1814</v>
      </c>
    </row>
    <row r="79" spans="2:7" s="83" customFormat="1" x14ac:dyDescent="0.25">
      <c r="B79" s="576" t="s">
        <v>184</v>
      </c>
      <c r="C79" s="389" t="s">
        <v>223</v>
      </c>
      <c r="D79" s="389">
        <v>5.6</v>
      </c>
      <c r="E79" s="389">
        <v>4.7</v>
      </c>
      <c r="F79" s="389">
        <v>4.7699999999999996</v>
      </c>
      <c r="G79" s="389">
        <v>3.86</v>
      </c>
    </row>
    <row r="80" spans="2:7" s="83" customFormat="1" x14ac:dyDescent="0.25">
      <c r="B80" s="576"/>
      <c r="C80" s="388" t="s">
        <v>226</v>
      </c>
      <c r="D80" s="388">
        <v>24.65</v>
      </c>
      <c r="E80" s="388">
        <v>23.01</v>
      </c>
      <c r="F80" s="388">
        <v>24.78</v>
      </c>
      <c r="G80" s="388">
        <v>21.78</v>
      </c>
    </row>
    <row r="81" spans="2:7" s="83" customFormat="1" x14ac:dyDescent="0.25">
      <c r="B81" s="576"/>
      <c r="C81" s="388" t="s">
        <v>227</v>
      </c>
      <c r="D81" s="388">
        <v>23.56</v>
      </c>
      <c r="E81" s="388">
        <v>22.15</v>
      </c>
      <c r="F81" s="388">
        <v>22.98</v>
      </c>
      <c r="G81" s="388">
        <v>22.88</v>
      </c>
    </row>
    <row r="82" spans="2:7" s="83" customFormat="1" x14ac:dyDescent="0.25">
      <c r="B82" s="576"/>
      <c r="C82" s="388" t="s">
        <v>228</v>
      </c>
      <c r="D82" s="388">
        <v>14.79</v>
      </c>
      <c r="E82" s="388">
        <v>15.02</v>
      </c>
      <c r="F82" s="388">
        <v>15.53</v>
      </c>
      <c r="G82" s="388">
        <v>15.71</v>
      </c>
    </row>
    <row r="83" spans="2:7" s="83" customFormat="1" x14ac:dyDescent="0.25">
      <c r="B83" s="576"/>
      <c r="C83" s="388" t="s">
        <v>229</v>
      </c>
      <c r="D83" s="388">
        <v>10.9</v>
      </c>
      <c r="E83" s="388">
        <v>11.94</v>
      </c>
      <c r="F83" s="388">
        <v>10.26</v>
      </c>
      <c r="G83" s="388">
        <v>11.58</v>
      </c>
    </row>
    <row r="84" spans="2:7" s="83" customFormat="1" x14ac:dyDescent="0.25">
      <c r="B84" s="576"/>
      <c r="C84" s="388" t="s">
        <v>230</v>
      </c>
      <c r="D84" s="388">
        <v>6.23</v>
      </c>
      <c r="E84" s="388">
        <v>7.35</v>
      </c>
      <c r="F84" s="388">
        <v>7.73</v>
      </c>
      <c r="G84" s="388">
        <v>7.33</v>
      </c>
    </row>
    <row r="85" spans="2:7" s="83" customFormat="1" x14ac:dyDescent="0.25">
      <c r="B85" s="576"/>
      <c r="C85" s="388" t="s">
        <v>231</v>
      </c>
      <c r="D85" s="388">
        <v>6.12</v>
      </c>
      <c r="E85" s="388">
        <v>5.35</v>
      </c>
      <c r="F85" s="388">
        <v>5.85</v>
      </c>
      <c r="G85" s="388">
        <v>6.73</v>
      </c>
    </row>
    <row r="86" spans="2:7" s="83" customFormat="1" x14ac:dyDescent="0.25">
      <c r="B86" s="576"/>
      <c r="C86" s="388" t="s">
        <v>683</v>
      </c>
      <c r="D86" s="388">
        <v>91.85</v>
      </c>
      <c r="E86" s="388">
        <v>89.52</v>
      </c>
      <c r="F86" s="388">
        <v>91.91</v>
      </c>
      <c r="G86" s="388">
        <v>89.86</v>
      </c>
    </row>
    <row r="87" spans="2:7" s="83" customFormat="1" x14ac:dyDescent="0.25">
      <c r="B87" s="576"/>
      <c r="C87" s="388" t="s">
        <v>684</v>
      </c>
      <c r="D87" s="388">
        <v>8.15</v>
      </c>
      <c r="E87" s="388">
        <v>10.48</v>
      </c>
      <c r="F87" s="388">
        <v>8.09</v>
      </c>
      <c r="G87" s="388">
        <v>10.14</v>
      </c>
    </row>
    <row r="88" spans="2:7" s="83" customFormat="1" x14ac:dyDescent="0.25">
      <c r="B88" s="576"/>
      <c r="C88" s="326" t="s">
        <v>172</v>
      </c>
      <c r="D88" s="326">
        <v>100</v>
      </c>
      <c r="E88" s="326">
        <v>100</v>
      </c>
      <c r="F88" s="326">
        <v>100</v>
      </c>
      <c r="G88" s="326">
        <v>100</v>
      </c>
    </row>
    <row r="89" spans="2:7" s="83" customFormat="1" x14ac:dyDescent="0.25">
      <c r="B89" s="576"/>
      <c r="C89" s="326" t="s">
        <v>685</v>
      </c>
      <c r="D89" s="392">
        <v>1927</v>
      </c>
      <c r="E89" s="392">
        <v>1851</v>
      </c>
      <c r="F89" s="393">
        <v>1384</v>
      </c>
      <c r="G89" s="393">
        <v>1814</v>
      </c>
    </row>
    <row r="90" spans="2:7" s="83" customFormat="1" x14ac:dyDescent="0.25">
      <c r="B90" s="394" t="s">
        <v>687</v>
      </c>
      <c r="C90" s="394"/>
    </row>
    <row r="91" spans="2:7" s="83" customFormat="1" x14ac:dyDescent="0.25">
      <c r="B91" s="394" t="s">
        <v>625</v>
      </c>
      <c r="C91" s="395" t="s">
        <v>688</v>
      </c>
    </row>
    <row r="92" spans="2:7" s="83" customFormat="1" x14ac:dyDescent="0.25">
      <c r="B92" s="394" t="s">
        <v>689</v>
      </c>
      <c r="C92" s="394"/>
    </row>
    <row r="93" spans="2:7" s="83" customFormat="1" x14ac:dyDescent="0.25"/>
    <row r="94" spans="2:7" s="83" customFormat="1" x14ac:dyDescent="0.25"/>
    <row r="95" spans="2:7" s="83" customFormat="1" x14ac:dyDescent="0.25"/>
    <row r="96" spans="2:7" s="83" customFormat="1" x14ac:dyDescent="0.25"/>
  </sheetData>
  <mergeCells count="20">
    <mergeCell ref="B42:N42"/>
    <mergeCell ref="B43:B44"/>
    <mergeCell ref="B2:P2"/>
    <mergeCell ref="B6:R6"/>
    <mergeCell ref="B7:R7"/>
    <mergeCell ref="B8:B9"/>
    <mergeCell ref="C8:D8"/>
    <mergeCell ref="F8:H8"/>
    <mergeCell ref="J8:L8"/>
    <mergeCell ref="N8:O8"/>
    <mergeCell ref="Q8:R8"/>
    <mergeCell ref="B3:P3"/>
    <mergeCell ref="B5:R5"/>
    <mergeCell ref="B41:N41"/>
    <mergeCell ref="B65:G65"/>
    <mergeCell ref="B79:B89"/>
    <mergeCell ref="B66:C66"/>
    <mergeCell ref="D66:G66"/>
    <mergeCell ref="B67:B78"/>
    <mergeCell ref="C67:G67"/>
  </mergeCells>
  <hyperlinks>
    <hyperlink ref="C91" r:id="rId1" xr:uid="{A21F0A1F-87BD-4CB4-88D7-68803B40AA9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2:K13"/>
  <sheetViews>
    <sheetView workbookViewId="0">
      <selection activeCell="B8" sqref="B8"/>
    </sheetView>
  </sheetViews>
  <sheetFormatPr defaultRowHeight="15.75" x14ac:dyDescent="0.25"/>
  <cols>
    <col min="2" max="2" width="33.75" customWidth="1"/>
  </cols>
  <sheetData>
    <row r="2" spans="2:11" ht="38.25" customHeight="1" x14ac:dyDescent="0.25">
      <c r="B2" s="602" t="s">
        <v>276</v>
      </c>
      <c r="C2" s="602"/>
      <c r="D2" s="602"/>
      <c r="E2" s="602"/>
      <c r="F2" s="602"/>
    </row>
    <row r="3" spans="2:11" ht="25.5" customHeight="1" x14ac:dyDescent="0.25">
      <c r="B3" s="603" t="s">
        <v>58</v>
      </c>
      <c r="C3" s="603"/>
      <c r="D3" s="603"/>
      <c r="E3" s="603"/>
      <c r="F3" s="603"/>
    </row>
    <row r="7" spans="2:11" x14ac:dyDescent="0.25">
      <c r="B7" s="67" t="s">
        <v>277</v>
      </c>
      <c r="C7" s="67"/>
      <c r="D7" s="67"/>
      <c r="E7" s="67"/>
    </row>
    <row r="13" spans="2:11" x14ac:dyDescent="0.25">
      <c r="K13" s="68"/>
    </row>
  </sheetData>
  <mergeCells count="2">
    <mergeCell ref="B2:F2"/>
    <mergeCell ref="B3:F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S137"/>
  <sheetViews>
    <sheetView zoomScale="80" zoomScaleNormal="80" workbookViewId="0">
      <selection activeCell="P3" sqref="P3"/>
    </sheetView>
  </sheetViews>
  <sheetFormatPr defaultRowHeight="15.75" x14ac:dyDescent="0.25"/>
  <cols>
    <col min="2" max="2" width="17" customWidth="1"/>
    <col min="3" max="3" width="11" customWidth="1"/>
    <col min="4" max="4" width="8.625" customWidth="1"/>
    <col min="5" max="15" width="6.875" customWidth="1"/>
    <col min="16" max="16" width="18.875" customWidth="1"/>
    <col min="17" max="17" width="7.75" customWidth="1"/>
    <col min="19" max="19" width="8.375" customWidth="1"/>
    <col min="20" max="20" width="8" customWidth="1"/>
    <col min="21" max="30" width="6.625" customWidth="1"/>
    <col min="33" max="44" width="7.125" customWidth="1"/>
  </cols>
  <sheetData>
    <row r="2" spans="2:10" x14ac:dyDescent="0.25">
      <c r="B2" s="607" t="s">
        <v>278</v>
      </c>
      <c r="C2" s="607"/>
      <c r="D2" s="607"/>
      <c r="E2" s="607"/>
      <c r="F2" s="607"/>
      <c r="G2" s="607"/>
      <c r="H2" s="607"/>
      <c r="I2" s="607"/>
      <c r="J2" s="607"/>
    </row>
    <row r="3" spans="2:10" x14ac:dyDescent="0.25">
      <c r="B3" s="608" t="s">
        <v>65</v>
      </c>
      <c r="C3" s="608"/>
      <c r="D3" s="608"/>
      <c r="E3" s="608"/>
      <c r="F3" s="608"/>
      <c r="G3" s="608"/>
      <c r="H3" s="608"/>
      <c r="I3" s="608"/>
      <c r="J3" s="608"/>
    </row>
    <row r="4" spans="2:10" x14ac:dyDescent="0.25">
      <c r="B4" s="608"/>
      <c r="C4" s="608"/>
      <c r="D4" s="608"/>
      <c r="E4" s="608"/>
      <c r="F4" s="608"/>
      <c r="G4" s="608"/>
      <c r="H4" s="608"/>
      <c r="I4" s="608"/>
      <c r="J4" s="608"/>
    </row>
    <row r="5" spans="2:10" x14ac:dyDescent="0.25">
      <c r="B5" s="608"/>
      <c r="C5" s="608"/>
      <c r="D5" s="608"/>
      <c r="E5" s="608"/>
      <c r="F5" s="608"/>
      <c r="G5" s="608"/>
      <c r="H5" s="608"/>
      <c r="I5" s="608"/>
      <c r="J5" s="608"/>
    </row>
    <row r="6" spans="2:10" x14ac:dyDescent="0.25">
      <c r="B6" s="608"/>
      <c r="C6" s="608"/>
      <c r="D6" s="608"/>
      <c r="E6" s="608"/>
      <c r="F6" s="608"/>
      <c r="G6" s="608"/>
      <c r="H6" s="608"/>
      <c r="I6" s="608"/>
      <c r="J6" s="608"/>
    </row>
    <row r="7" spans="2:10" x14ac:dyDescent="0.25">
      <c r="B7" s="608"/>
      <c r="C7" s="608"/>
      <c r="D7" s="608"/>
      <c r="E7" s="608"/>
      <c r="F7" s="608"/>
      <c r="G7" s="608"/>
      <c r="H7" s="608"/>
      <c r="I7" s="608"/>
      <c r="J7" s="608"/>
    </row>
    <row r="8" spans="2:10" ht="24.75" customHeight="1" x14ac:dyDescent="0.25">
      <c r="B8" s="608"/>
      <c r="C8" s="608"/>
      <c r="D8" s="608"/>
      <c r="E8" s="608"/>
      <c r="F8" s="608"/>
      <c r="G8" s="608"/>
      <c r="H8" s="608"/>
      <c r="I8" s="608"/>
      <c r="J8" s="608"/>
    </row>
    <row r="12" spans="2:10" x14ac:dyDescent="0.25">
      <c r="B12" s="615" t="s">
        <v>279</v>
      </c>
      <c r="C12" s="615"/>
      <c r="D12" s="615"/>
      <c r="E12" s="615"/>
      <c r="F12" s="615"/>
      <c r="G12" s="615"/>
      <c r="H12" s="615"/>
    </row>
    <row r="14" spans="2:10" x14ac:dyDescent="0.25">
      <c r="B14" s="572" t="s">
        <v>280</v>
      </c>
      <c r="C14" s="573"/>
      <c r="D14" s="573"/>
      <c r="E14" s="573"/>
      <c r="F14" s="573"/>
      <c r="G14" s="573"/>
      <c r="H14" s="574"/>
    </row>
    <row r="15" spans="2:10" x14ac:dyDescent="0.25">
      <c r="B15" s="429" t="s">
        <v>281</v>
      </c>
      <c r="C15" s="430" t="s">
        <v>282</v>
      </c>
      <c r="D15" s="431" t="s">
        <v>265</v>
      </c>
      <c r="E15" s="432" t="s">
        <v>283</v>
      </c>
      <c r="F15" s="85" t="s">
        <v>282</v>
      </c>
      <c r="G15" s="85" t="s">
        <v>265</v>
      </c>
      <c r="H15" s="433" t="s">
        <v>283</v>
      </c>
    </row>
    <row r="16" spans="2:10" x14ac:dyDescent="0.25">
      <c r="B16" s="98" t="s">
        <v>284</v>
      </c>
      <c r="C16" s="411">
        <v>119889</v>
      </c>
      <c r="D16" s="412">
        <v>69722</v>
      </c>
      <c r="E16" s="413">
        <f>SUM(C16:D16)</f>
        <v>189611</v>
      </c>
      <c r="F16" s="414">
        <f t="shared" ref="F16:F25" si="0">C16/$C$25</f>
        <v>0.68269641423373251</v>
      </c>
      <c r="G16" s="414">
        <f t="shared" ref="G16:G25" si="1">D16/$D$25</f>
        <v>0.39312779105958773</v>
      </c>
      <c r="H16" s="415">
        <f t="shared" ref="H16:H25" si="2">E16/$E$25</f>
        <v>0.53719794992676284</v>
      </c>
    </row>
    <row r="17" spans="1:44" x14ac:dyDescent="0.25">
      <c r="B17" s="98" t="s">
        <v>285</v>
      </c>
      <c r="C17" s="416">
        <v>8633</v>
      </c>
      <c r="D17" s="412">
        <v>13003</v>
      </c>
      <c r="E17" s="413">
        <f t="shared" ref="E17:E25" si="3">SUM(C17:D17)</f>
        <v>21636</v>
      </c>
      <c r="F17" s="414">
        <f t="shared" si="0"/>
        <v>4.9159790673704948E-2</v>
      </c>
      <c r="G17" s="414">
        <f t="shared" si="1"/>
        <v>7.3317470341467822E-2</v>
      </c>
      <c r="H17" s="415">
        <f t="shared" si="2"/>
        <v>6.1298209727365188E-2</v>
      </c>
    </row>
    <row r="18" spans="1:44" x14ac:dyDescent="0.25">
      <c r="B18" s="98" t="s">
        <v>286</v>
      </c>
      <c r="C18" s="416">
        <v>2084</v>
      </c>
      <c r="D18" s="412">
        <v>3990</v>
      </c>
      <c r="E18" s="413">
        <f t="shared" si="3"/>
        <v>6074</v>
      </c>
      <c r="F18" s="414">
        <f t="shared" si="0"/>
        <v>1.1867138163326898E-2</v>
      </c>
      <c r="G18" s="414">
        <f t="shared" si="1"/>
        <v>2.2497631828228608E-2</v>
      </c>
      <c r="H18" s="415">
        <f t="shared" si="2"/>
        <v>1.7208602601405814E-2</v>
      </c>
    </row>
    <row r="19" spans="1:44" x14ac:dyDescent="0.25">
      <c r="B19" s="98" t="s">
        <v>287</v>
      </c>
      <c r="C19" s="416">
        <v>5918</v>
      </c>
      <c r="D19" s="412">
        <v>7341</v>
      </c>
      <c r="E19" s="413">
        <f t="shared" si="3"/>
        <v>13259</v>
      </c>
      <c r="F19" s="414">
        <f t="shared" si="0"/>
        <v>3.3699483517547306E-2</v>
      </c>
      <c r="G19" s="414">
        <f t="shared" si="1"/>
        <v>4.1392259461410078E-2</v>
      </c>
      <c r="H19" s="415">
        <f t="shared" si="2"/>
        <v>3.7564843907151743E-2</v>
      </c>
    </row>
    <row r="20" spans="1:44" x14ac:dyDescent="0.25">
      <c r="B20" s="98" t="s">
        <v>288</v>
      </c>
      <c r="C20" s="416">
        <v>19800</v>
      </c>
      <c r="D20" s="412">
        <v>24868</v>
      </c>
      <c r="E20" s="413">
        <f t="shared" si="3"/>
        <v>44668</v>
      </c>
      <c r="F20" s="414">
        <f t="shared" si="0"/>
        <v>0.11274920135982371</v>
      </c>
      <c r="G20" s="414">
        <f t="shared" si="1"/>
        <v>0.14021832288330552</v>
      </c>
      <c r="H20" s="415">
        <f t="shared" si="2"/>
        <v>0.12655150823174099</v>
      </c>
    </row>
    <row r="21" spans="1:44" x14ac:dyDescent="0.25">
      <c r="B21" s="417" t="s">
        <v>289</v>
      </c>
      <c r="C21" s="418">
        <v>889</v>
      </c>
      <c r="D21" s="419">
        <v>37000</v>
      </c>
      <c r="E21" s="420">
        <f t="shared" si="3"/>
        <v>37889</v>
      </c>
      <c r="F21" s="421">
        <f t="shared" si="0"/>
        <v>5.0623252529739026E-3</v>
      </c>
      <c r="G21" s="421">
        <f t="shared" si="1"/>
        <v>0.20862465605124272</v>
      </c>
      <c r="H21" s="422">
        <f t="shared" si="2"/>
        <v>0.10734552913478183</v>
      </c>
    </row>
    <row r="22" spans="1:44" x14ac:dyDescent="0.25">
      <c r="B22" s="98" t="s">
        <v>290</v>
      </c>
      <c r="C22" s="416">
        <v>3999</v>
      </c>
      <c r="D22" s="412">
        <v>3269</v>
      </c>
      <c r="E22" s="413">
        <f t="shared" si="3"/>
        <v>7268</v>
      </c>
      <c r="F22" s="414">
        <f t="shared" si="0"/>
        <v>2.2771922032218939E-2</v>
      </c>
      <c r="G22" s="414">
        <f t="shared" si="1"/>
        <v>1.8432270287338175E-2</v>
      </c>
      <c r="H22" s="415">
        <f t="shared" si="2"/>
        <v>2.0591393432172776E-2</v>
      </c>
    </row>
    <row r="23" spans="1:44" x14ac:dyDescent="0.25">
      <c r="B23" s="98" t="s">
        <v>291</v>
      </c>
      <c r="C23" s="416">
        <v>7261</v>
      </c>
      <c r="D23" s="412">
        <v>10834</v>
      </c>
      <c r="E23" s="413">
        <f t="shared" si="3"/>
        <v>18095</v>
      </c>
      <c r="F23" s="414">
        <f t="shared" si="0"/>
        <v>4.1347068236044442E-2</v>
      </c>
      <c r="G23" s="414">
        <f t="shared" si="1"/>
        <v>6.1087554693490913E-2</v>
      </c>
      <c r="H23" s="415">
        <f t="shared" si="2"/>
        <v>5.1265996719202865E-2</v>
      </c>
    </row>
    <row r="24" spans="1:44" x14ac:dyDescent="0.25">
      <c r="B24" s="98" t="s">
        <v>292</v>
      </c>
      <c r="C24" s="416">
        <v>7138</v>
      </c>
      <c r="D24" s="412">
        <v>7325</v>
      </c>
      <c r="E24" s="413">
        <f t="shared" si="3"/>
        <v>14463</v>
      </c>
      <c r="F24" s="414">
        <f t="shared" si="0"/>
        <v>4.0646656530627351E-2</v>
      </c>
      <c r="G24" s="414">
        <f t="shared" si="1"/>
        <v>4.1302043393928456E-2</v>
      </c>
      <c r="H24" s="415">
        <f t="shared" si="2"/>
        <v>4.0975966319415913E-2</v>
      </c>
    </row>
    <row r="25" spans="1:44" x14ac:dyDescent="0.25">
      <c r="B25" s="423" t="s">
        <v>172</v>
      </c>
      <c r="C25" s="424">
        <v>175611</v>
      </c>
      <c r="D25" s="425">
        <v>177352</v>
      </c>
      <c r="E25" s="426">
        <f t="shared" si="3"/>
        <v>352963</v>
      </c>
      <c r="F25" s="427">
        <f t="shared" si="0"/>
        <v>1</v>
      </c>
      <c r="G25" s="427">
        <f t="shared" si="1"/>
        <v>1</v>
      </c>
      <c r="H25" s="428">
        <f t="shared" si="2"/>
        <v>1</v>
      </c>
    </row>
    <row r="26" spans="1:44" x14ac:dyDescent="0.25">
      <c r="B26" s="410" t="s">
        <v>293</v>
      </c>
      <c r="C26" s="410"/>
      <c r="D26" s="410"/>
      <c r="E26" s="410"/>
      <c r="F26" s="410"/>
      <c r="G26" s="410"/>
      <c r="H26" s="410"/>
    </row>
    <row r="31" spans="1:44" ht="31.5" customHeight="1" x14ac:dyDescent="0.25">
      <c r="B31" s="612" t="s">
        <v>294</v>
      </c>
      <c r="C31" s="613"/>
      <c r="D31" s="613"/>
      <c r="E31" s="613"/>
      <c r="F31" s="613"/>
      <c r="G31" s="613"/>
      <c r="H31" s="613"/>
      <c r="I31" s="613"/>
      <c r="J31" s="613"/>
      <c r="K31" s="613"/>
      <c r="L31" s="613"/>
      <c r="M31" s="613"/>
      <c r="N31" s="613"/>
      <c r="O31" s="614"/>
      <c r="Q31" s="612" t="s">
        <v>295</v>
      </c>
      <c r="R31" s="613"/>
      <c r="S31" s="613"/>
      <c r="T31" s="613"/>
      <c r="U31" s="613"/>
      <c r="V31" s="613"/>
      <c r="W31" s="613"/>
      <c r="X31" s="613"/>
      <c r="Y31" s="613"/>
      <c r="Z31" s="613"/>
      <c r="AA31" s="613"/>
      <c r="AB31" s="613"/>
      <c r="AC31" s="613"/>
      <c r="AD31" s="614"/>
      <c r="AF31" s="635" t="s">
        <v>296</v>
      </c>
      <c r="AG31" s="636"/>
      <c r="AH31" s="636"/>
      <c r="AI31" s="636"/>
      <c r="AJ31" s="636"/>
      <c r="AK31" s="636"/>
      <c r="AL31" s="636"/>
      <c r="AM31" s="636"/>
      <c r="AN31" s="636"/>
      <c r="AO31" s="636"/>
      <c r="AP31" s="636"/>
      <c r="AQ31" s="636"/>
      <c r="AR31" s="637"/>
    </row>
    <row r="32" spans="1:44" x14ac:dyDescent="0.25">
      <c r="A32" s="85"/>
      <c r="B32" s="183"/>
      <c r="C32" s="119"/>
      <c r="D32" s="610" t="s">
        <v>297</v>
      </c>
      <c r="E32" s="610"/>
      <c r="F32" s="610"/>
      <c r="G32" s="611" t="s">
        <v>298</v>
      </c>
      <c r="H32" s="611"/>
      <c r="I32" s="611"/>
      <c r="J32" s="611"/>
      <c r="K32" s="611"/>
      <c r="L32" s="611"/>
      <c r="M32" s="119"/>
      <c r="N32" s="119"/>
      <c r="O32" s="184"/>
      <c r="Q32" s="183"/>
      <c r="R32" s="119"/>
      <c r="S32" s="610" t="s">
        <v>297</v>
      </c>
      <c r="T32" s="610"/>
      <c r="U32" s="610"/>
      <c r="V32" s="611" t="s">
        <v>298</v>
      </c>
      <c r="W32" s="611"/>
      <c r="X32" s="611"/>
      <c r="Y32" s="611"/>
      <c r="Z32" s="611"/>
      <c r="AA32" s="611"/>
      <c r="AB32" s="119"/>
      <c r="AC32" s="119"/>
      <c r="AD32" s="184"/>
      <c r="AF32" s="183"/>
      <c r="AG32" s="610" t="s">
        <v>297</v>
      </c>
      <c r="AH32" s="610"/>
      <c r="AI32" s="610"/>
      <c r="AJ32" s="611" t="s">
        <v>298</v>
      </c>
      <c r="AK32" s="611"/>
      <c r="AL32" s="611"/>
      <c r="AM32" s="611"/>
      <c r="AN32" s="611"/>
      <c r="AO32" s="611"/>
      <c r="AP32" s="119"/>
      <c r="AQ32" s="119"/>
      <c r="AR32" s="184"/>
    </row>
    <row r="33" spans="2:44" ht="57.75" customHeight="1" x14ac:dyDescent="0.25">
      <c r="B33" s="4"/>
      <c r="C33" s="117" t="s">
        <v>263</v>
      </c>
      <c r="D33" s="117" t="s">
        <v>299</v>
      </c>
      <c r="E33" s="117" t="s">
        <v>300</v>
      </c>
      <c r="F33" s="117" t="s">
        <v>301</v>
      </c>
      <c r="G33" s="117" t="s">
        <v>302</v>
      </c>
      <c r="H33" s="117" t="s">
        <v>303</v>
      </c>
      <c r="I33" s="117" t="s">
        <v>304</v>
      </c>
      <c r="J33" s="117" t="s">
        <v>305</v>
      </c>
      <c r="K33" s="117" t="s">
        <v>306</v>
      </c>
      <c r="L33" s="117" t="s">
        <v>307</v>
      </c>
      <c r="M33" s="117" t="s">
        <v>308</v>
      </c>
      <c r="N33" s="117" t="s">
        <v>309</v>
      </c>
      <c r="O33" s="118" t="s">
        <v>172</v>
      </c>
      <c r="Q33" s="4"/>
      <c r="R33" s="117" t="s">
        <v>263</v>
      </c>
      <c r="S33" s="117" t="s">
        <v>299</v>
      </c>
      <c r="T33" s="117" t="s">
        <v>300</v>
      </c>
      <c r="U33" s="117" t="s">
        <v>301</v>
      </c>
      <c r="V33" s="117" t="s">
        <v>302</v>
      </c>
      <c r="W33" s="117" t="s">
        <v>303</v>
      </c>
      <c r="X33" s="117" t="s">
        <v>304</v>
      </c>
      <c r="Y33" s="117" t="s">
        <v>305</v>
      </c>
      <c r="Z33" s="117" t="s">
        <v>306</v>
      </c>
      <c r="AA33" s="117" t="s">
        <v>307</v>
      </c>
      <c r="AB33" s="117" t="s">
        <v>308</v>
      </c>
      <c r="AC33" s="117" t="s">
        <v>309</v>
      </c>
      <c r="AD33" s="118" t="s">
        <v>172</v>
      </c>
      <c r="AF33" s="117" t="s">
        <v>263</v>
      </c>
      <c r="AG33" s="117" t="s">
        <v>299</v>
      </c>
      <c r="AH33" s="117" t="s">
        <v>300</v>
      </c>
      <c r="AI33" s="117" t="s">
        <v>301</v>
      </c>
      <c r="AJ33" s="117" t="s">
        <v>302</v>
      </c>
      <c r="AK33" s="117" t="s">
        <v>303</v>
      </c>
      <c r="AL33" s="117" t="s">
        <v>304</v>
      </c>
      <c r="AM33" s="117" t="s">
        <v>305</v>
      </c>
      <c r="AN33" s="117" t="s">
        <v>306</v>
      </c>
      <c r="AO33" s="117" t="s">
        <v>307</v>
      </c>
      <c r="AP33" s="117" t="s">
        <v>308</v>
      </c>
      <c r="AQ33" s="117" t="s">
        <v>309</v>
      </c>
      <c r="AR33" s="118" t="s">
        <v>172</v>
      </c>
    </row>
    <row r="34" spans="2:44" ht="18.75" customHeight="1" x14ac:dyDescent="0.25">
      <c r="B34" s="609" t="s">
        <v>310</v>
      </c>
      <c r="C34" s="86" t="s">
        <v>311</v>
      </c>
      <c r="D34" s="88">
        <v>545</v>
      </c>
      <c r="E34" s="88">
        <v>553</v>
      </c>
      <c r="F34" s="89">
        <v>1097</v>
      </c>
      <c r="G34" s="188">
        <v>1460</v>
      </c>
      <c r="H34" s="89">
        <v>12761</v>
      </c>
      <c r="I34" s="88">
        <v>112</v>
      </c>
      <c r="J34" s="88">
        <v>378</v>
      </c>
      <c r="K34" s="88">
        <v>29</v>
      </c>
      <c r="L34" s="89">
        <v>14740</v>
      </c>
      <c r="M34" s="88" t="s">
        <v>170</v>
      </c>
      <c r="N34" s="88" t="s">
        <v>170</v>
      </c>
      <c r="O34" s="89">
        <v>15838</v>
      </c>
      <c r="Q34" s="609" t="s">
        <v>310</v>
      </c>
      <c r="R34" s="86" t="s">
        <v>311</v>
      </c>
      <c r="S34" s="89">
        <v>2625</v>
      </c>
      <c r="T34" s="88">
        <v>451</v>
      </c>
      <c r="U34" s="89">
        <v>3076</v>
      </c>
      <c r="V34" s="187">
        <v>105</v>
      </c>
      <c r="W34" s="89">
        <v>11905</v>
      </c>
      <c r="X34" s="88">
        <v>302</v>
      </c>
      <c r="Y34" s="88">
        <v>797</v>
      </c>
      <c r="Z34" s="88" t="s">
        <v>170</v>
      </c>
      <c r="AA34" s="89">
        <v>13109</v>
      </c>
      <c r="AB34" s="88" t="s">
        <v>170</v>
      </c>
      <c r="AC34" s="88" t="s">
        <v>170</v>
      </c>
      <c r="AD34" s="89">
        <v>16186</v>
      </c>
      <c r="AF34" s="86" t="s">
        <v>311</v>
      </c>
      <c r="AG34" s="89">
        <v>3169</v>
      </c>
      <c r="AH34" s="89">
        <v>1004</v>
      </c>
      <c r="AI34" s="89">
        <v>4173</v>
      </c>
      <c r="AJ34" s="92">
        <v>1565</v>
      </c>
      <c r="AK34" s="89">
        <v>24666</v>
      </c>
      <c r="AL34" s="88">
        <v>415</v>
      </c>
      <c r="AM34" s="89">
        <v>1175</v>
      </c>
      <c r="AN34" s="88">
        <v>29</v>
      </c>
      <c r="AO34" s="89">
        <v>27850</v>
      </c>
      <c r="AP34" s="88" t="s">
        <v>170</v>
      </c>
      <c r="AQ34" s="88" t="s">
        <v>170</v>
      </c>
      <c r="AR34" s="89">
        <v>32023</v>
      </c>
    </row>
    <row r="35" spans="2:44" x14ac:dyDescent="0.25">
      <c r="B35" s="609"/>
      <c r="C35" s="86" t="s">
        <v>312</v>
      </c>
      <c r="D35" s="89">
        <v>4671</v>
      </c>
      <c r="E35" s="88">
        <v>907</v>
      </c>
      <c r="F35" s="89">
        <v>5578</v>
      </c>
      <c r="G35" s="188">
        <v>3292</v>
      </c>
      <c r="H35" s="89">
        <v>5143</v>
      </c>
      <c r="I35" s="88">
        <v>121</v>
      </c>
      <c r="J35" s="88">
        <v>504</v>
      </c>
      <c r="K35" s="88">
        <v>212</v>
      </c>
      <c r="L35" s="89">
        <v>9272</v>
      </c>
      <c r="M35" s="88">
        <v>83</v>
      </c>
      <c r="N35" s="88" t="s">
        <v>170</v>
      </c>
      <c r="O35" s="89">
        <v>14933</v>
      </c>
      <c r="Q35" s="609"/>
      <c r="R35" s="86" t="s">
        <v>312</v>
      </c>
      <c r="S35" s="89">
        <v>8972</v>
      </c>
      <c r="T35" s="88">
        <v>692</v>
      </c>
      <c r="U35" s="89">
        <v>9664</v>
      </c>
      <c r="V35" s="187">
        <v>120</v>
      </c>
      <c r="W35" s="89">
        <v>4271</v>
      </c>
      <c r="X35" s="88">
        <v>288</v>
      </c>
      <c r="Y35" s="88">
        <v>937</v>
      </c>
      <c r="Z35" s="88">
        <v>89</v>
      </c>
      <c r="AA35" s="89">
        <v>5705</v>
      </c>
      <c r="AB35" s="88">
        <v>59</v>
      </c>
      <c r="AC35" s="88" t="s">
        <v>170</v>
      </c>
      <c r="AD35" s="89">
        <v>15428</v>
      </c>
      <c r="AF35" s="86" t="s">
        <v>312</v>
      </c>
      <c r="AG35" s="89">
        <v>13643</v>
      </c>
      <c r="AH35" s="89">
        <v>1600</v>
      </c>
      <c r="AI35" s="89">
        <v>15243</v>
      </c>
      <c r="AJ35" s="92">
        <v>3411</v>
      </c>
      <c r="AK35" s="89">
        <v>9415</v>
      </c>
      <c r="AL35" s="88">
        <v>409</v>
      </c>
      <c r="AM35" s="89">
        <v>1441</v>
      </c>
      <c r="AN35" s="88">
        <v>300</v>
      </c>
      <c r="AO35" s="89">
        <v>14976</v>
      </c>
      <c r="AP35" s="88">
        <v>142</v>
      </c>
      <c r="AQ35" s="88" t="s">
        <v>170</v>
      </c>
      <c r="AR35" s="89">
        <v>30361</v>
      </c>
    </row>
    <row r="36" spans="2:44" x14ac:dyDescent="0.25">
      <c r="B36" s="609"/>
      <c r="C36" s="86" t="s">
        <v>313</v>
      </c>
      <c r="D36" s="89">
        <v>7328</v>
      </c>
      <c r="E36" s="89">
        <v>2198</v>
      </c>
      <c r="F36" s="89">
        <v>9526</v>
      </c>
      <c r="G36" s="188">
        <v>3318</v>
      </c>
      <c r="H36" s="89">
        <v>1116</v>
      </c>
      <c r="I36" s="88">
        <v>42</v>
      </c>
      <c r="J36" s="88">
        <v>429</v>
      </c>
      <c r="K36" s="88">
        <v>46</v>
      </c>
      <c r="L36" s="89">
        <v>4951</v>
      </c>
      <c r="M36" s="88" t="s">
        <v>170</v>
      </c>
      <c r="N36" s="88" t="s">
        <v>170</v>
      </c>
      <c r="O36" s="89">
        <v>14477</v>
      </c>
      <c r="Q36" s="609"/>
      <c r="R36" s="86" t="s">
        <v>313</v>
      </c>
      <c r="S36" s="89">
        <v>12239</v>
      </c>
      <c r="T36" s="88">
        <v>895</v>
      </c>
      <c r="U36" s="89">
        <v>13134</v>
      </c>
      <c r="V36" s="187" t="s">
        <v>170</v>
      </c>
      <c r="W36" s="88">
        <v>519</v>
      </c>
      <c r="X36" s="88">
        <v>12</v>
      </c>
      <c r="Y36" s="88">
        <v>729</v>
      </c>
      <c r="Z36" s="88">
        <v>56</v>
      </c>
      <c r="AA36" s="89">
        <v>1315</v>
      </c>
      <c r="AB36" s="88">
        <v>158</v>
      </c>
      <c r="AC36" s="88" t="s">
        <v>170</v>
      </c>
      <c r="AD36" s="89">
        <v>14608</v>
      </c>
      <c r="AF36" s="86" t="s">
        <v>313</v>
      </c>
      <c r="AG36" s="89">
        <v>19568</v>
      </c>
      <c r="AH36" s="89">
        <v>3092</v>
      </c>
      <c r="AI36" s="89">
        <v>22660</v>
      </c>
      <c r="AJ36" s="92">
        <v>3318</v>
      </c>
      <c r="AK36" s="89">
        <v>1635</v>
      </c>
      <c r="AL36" s="88">
        <v>54</v>
      </c>
      <c r="AM36" s="89">
        <v>1158</v>
      </c>
      <c r="AN36" s="88">
        <v>102</v>
      </c>
      <c r="AO36" s="89">
        <v>6267</v>
      </c>
      <c r="AP36" s="88">
        <v>158</v>
      </c>
      <c r="AQ36" s="88" t="s">
        <v>170</v>
      </c>
      <c r="AR36" s="89">
        <v>29085</v>
      </c>
    </row>
    <row r="37" spans="2:44" x14ac:dyDescent="0.25">
      <c r="B37" s="609"/>
      <c r="C37" s="86" t="s">
        <v>314</v>
      </c>
      <c r="D37" s="89">
        <v>9276</v>
      </c>
      <c r="E37" s="89">
        <v>1047</v>
      </c>
      <c r="F37" s="89">
        <v>10323</v>
      </c>
      <c r="G37" s="188">
        <v>4735</v>
      </c>
      <c r="H37" s="88">
        <v>239</v>
      </c>
      <c r="I37" s="88">
        <v>10</v>
      </c>
      <c r="J37" s="88">
        <v>7</v>
      </c>
      <c r="K37" s="88">
        <v>198</v>
      </c>
      <c r="L37" s="89">
        <v>5190</v>
      </c>
      <c r="M37" s="88" t="s">
        <v>170</v>
      </c>
      <c r="N37" s="88" t="s">
        <v>170</v>
      </c>
      <c r="O37" s="89">
        <v>15513</v>
      </c>
      <c r="Q37" s="609"/>
      <c r="R37" s="86" t="s">
        <v>314</v>
      </c>
      <c r="S37" s="89">
        <v>13184</v>
      </c>
      <c r="T37" s="88">
        <v>222</v>
      </c>
      <c r="U37" s="89">
        <v>13407</v>
      </c>
      <c r="V37" s="187">
        <v>147</v>
      </c>
      <c r="W37" s="88">
        <v>129</v>
      </c>
      <c r="X37" s="88">
        <v>345</v>
      </c>
      <c r="Y37" s="88">
        <v>372</v>
      </c>
      <c r="Z37" s="88" t="s">
        <v>170</v>
      </c>
      <c r="AA37" s="88">
        <v>992</v>
      </c>
      <c r="AB37" s="88" t="s">
        <v>170</v>
      </c>
      <c r="AC37" s="88" t="s">
        <v>170</v>
      </c>
      <c r="AD37" s="89">
        <v>14399</v>
      </c>
      <c r="AF37" s="86" t="s">
        <v>314</v>
      </c>
      <c r="AG37" s="89">
        <v>22460</v>
      </c>
      <c r="AH37" s="89">
        <v>1269</v>
      </c>
      <c r="AI37" s="89">
        <v>23730</v>
      </c>
      <c r="AJ37" s="92">
        <v>4883</v>
      </c>
      <c r="AK37" s="88">
        <v>367</v>
      </c>
      <c r="AL37" s="88">
        <v>355</v>
      </c>
      <c r="AM37" s="88">
        <v>378</v>
      </c>
      <c r="AN37" s="88">
        <v>198</v>
      </c>
      <c r="AO37" s="89">
        <v>6182</v>
      </c>
      <c r="AP37" s="88" t="s">
        <v>170</v>
      </c>
      <c r="AQ37" s="88" t="s">
        <v>170</v>
      </c>
      <c r="AR37" s="89">
        <v>29912</v>
      </c>
    </row>
    <row r="38" spans="2:44" x14ac:dyDescent="0.25">
      <c r="B38" s="609"/>
      <c r="C38" s="86" t="s">
        <v>315</v>
      </c>
      <c r="D38" s="89">
        <v>7476</v>
      </c>
      <c r="E38" s="88">
        <v>918</v>
      </c>
      <c r="F38" s="89">
        <v>8393</v>
      </c>
      <c r="G38" s="188">
        <v>2794</v>
      </c>
      <c r="H38" s="88" t="s">
        <v>170</v>
      </c>
      <c r="I38" s="88">
        <v>46</v>
      </c>
      <c r="J38" s="88">
        <v>162</v>
      </c>
      <c r="K38" s="88" t="s">
        <v>170</v>
      </c>
      <c r="L38" s="89">
        <v>3001</v>
      </c>
      <c r="M38" s="88" t="s">
        <v>170</v>
      </c>
      <c r="N38" s="88" t="s">
        <v>170</v>
      </c>
      <c r="O38" s="89">
        <v>11395</v>
      </c>
      <c r="Q38" s="609"/>
      <c r="R38" s="86" t="s">
        <v>315</v>
      </c>
      <c r="S38" s="89">
        <v>11256</v>
      </c>
      <c r="T38" s="88">
        <v>147</v>
      </c>
      <c r="U38" s="89">
        <v>11403</v>
      </c>
      <c r="V38" s="187">
        <v>65</v>
      </c>
      <c r="W38" s="88" t="s">
        <v>170</v>
      </c>
      <c r="X38" s="88">
        <v>124</v>
      </c>
      <c r="Y38" s="88">
        <v>92</v>
      </c>
      <c r="Z38" s="88">
        <v>172</v>
      </c>
      <c r="AA38" s="88">
        <v>453</v>
      </c>
      <c r="AB38" s="88" t="s">
        <v>170</v>
      </c>
      <c r="AC38" s="88" t="s">
        <v>170</v>
      </c>
      <c r="AD38" s="89">
        <v>11856</v>
      </c>
      <c r="AF38" s="86" t="s">
        <v>315</v>
      </c>
      <c r="AG38" s="89">
        <v>18732</v>
      </c>
      <c r="AH38" s="89">
        <v>1065</v>
      </c>
      <c r="AI38" s="89">
        <v>19797</v>
      </c>
      <c r="AJ38" s="92">
        <v>2859</v>
      </c>
      <c r="AK38" s="88" t="s">
        <v>170</v>
      </c>
      <c r="AL38" s="88">
        <v>170</v>
      </c>
      <c r="AM38" s="88">
        <v>253</v>
      </c>
      <c r="AN38" s="88">
        <v>172</v>
      </c>
      <c r="AO38" s="89">
        <v>3454</v>
      </c>
      <c r="AP38" s="88" t="s">
        <v>170</v>
      </c>
      <c r="AQ38" s="88" t="s">
        <v>170</v>
      </c>
      <c r="AR38" s="89">
        <v>23251</v>
      </c>
    </row>
    <row r="39" spans="2:44" x14ac:dyDescent="0.25">
      <c r="B39" s="609"/>
      <c r="C39" s="86" t="s">
        <v>316</v>
      </c>
      <c r="D39" s="89">
        <v>6633</v>
      </c>
      <c r="E39" s="88">
        <v>817</v>
      </c>
      <c r="F39" s="89">
        <v>7450</v>
      </c>
      <c r="G39" s="188">
        <v>4041</v>
      </c>
      <c r="H39" s="88" t="s">
        <v>170</v>
      </c>
      <c r="I39" s="88">
        <v>304</v>
      </c>
      <c r="J39" s="88">
        <v>85</v>
      </c>
      <c r="K39" s="88">
        <v>34</v>
      </c>
      <c r="L39" s="89">
        <v>4464</v>
      </c>
      <c r="M39" s="88">
        <v>19</v>
      </c>
      <c r="N39" s="88" t="s">
        <v>170</v>
      </c>
      <c r="O39" s="89">
        <v>11933</v>
      </c>
      <c r="Q39" s="609"/>
      <c r="R39" s="86" t="s">
        <v>316</v>
      </c>
      <c r="S39" s="89">
        <v>11437</v>
      </c>
      <c r="T39" s="88">
        <v>514</v>
      </c>
      <c r="U39" s="89">
        <v>11951</v>
      </c>
      <c r="V39" s="187">
        <v>34</v>
      </c>
      <c r="W39" s="88" t="s">
        <v>170</v>
      </c>
      <c r="X39" s="88">
        <v>362</v>
      </c>
      <c r="Y39" s="88">
        <v>496</v>
      </c>
      <c r="Z39" s="88">
        <v>5</v>
      </c>
      <c r="AA39" s="88">
        <v>898</v>
      </c>
      <c r="AB39" s="88" t="s">
        <v>170</v>
      </c>
      <c r="AC39" s="88" t="s">
        <v>170</v>
      </c>
      <c r="AD39" s="89">
        <v>12849</v>
      </c>
      <c r="AF39" s="86" t="s">
        <v>316</v>
      </c>
      <c r="AG39" s="89">
        <v>18070</v>
      </c>
      <c r="AH39" s="89">
        <v>1332</v>
      </c>
      <c r="AI39" s="89">
        <v>19401</v>
      </c>
      <c r="AJ39" s="92">
        <v>4076</v>
      </c>
      <c r="AK39" s="88" t="s">
        <v>170</v>
      </c>
      <c r="AL39" s="88">
        <v>666</v>
      </c>
      <c r="AM39" s="88">
        <v>581</v>
      </c>
      <c r="AN39" s="88">
        <v>39</v>
      </c>
      <c r="AO39" s="89">
        <v>5362</v>
      </c>
      <c r="AP39" s="88">
        <v>19</v>
      </c>
      <c r="AQ39" s="88" t="s">
        <v>170</v>
      </c>
      <c r="AR39" s="89">
        <v>24782</v>
      </c>
    </row>
    <row r="40" spans="2:44" x14ac:dyDescent="0.25">
      <c r="B40" s="609"/>
      <c r="C40" s="86" t="s">
        <v>317</v>
      </c>
      <c r="D40" s="89">
        <v>6308</v>
      </c>
      <c r="E40" s="88">
        <v>238</v>
      </c>
      <c r="F40" s="89">
        <v>6546</v>
      </c>
      <c r="G40" s="188">
        <v>4561</v>
      </c>
      <c r="H40" s="88" t="s">
        <v>170</v>
      </c>
      <c r="I40" s="88">
        <v>179</v>
      </c>
      <c r="J40" s="88">
        <v>80</v>
      </c>
      <c r="K40" s="88" t="s">
        <v>170</v>
      </c>
      <c r="L40" s="89">
        <v>4820</v>
      </c>
      <c r="M40" s="88" t="s">
        <v>170</v>
      </c>
      <c r="N40" s="88" t="s">
        <v>170</v>
      </c>
      <c r="O40" s="89">
        <v>11366</v>
      </c>
      <c r="Q40" s="609"/>
      <c r="R40" s="86" t="s">
        <v>317</v>
      </c>
      <c r="S40" s="89">
        <v>10199</v>
      </c>
      <c r="T40" s="88">
        <v>657</v>
      </c>
      <c r="U40" s="89">
        <v>10857</v>
      </c>
      <c r="V40" s="187">
        <v>87</v>
      </c>
      <c r="W40" s="88" t="s">
        <v>170</v>
      </c>
      <c r="X40" s="88">
        <v>736</v>
      </c>
      <c r="Y40" s="88">
        <v>361</v>
      </c>
      <c r="Z40" s="88">
        <v>98</v>
      </c>
      <c r="AA40" s="89">
        <v>1282</v>
      </c>
      <c r="AB40" s="88">
        <v>23</v>
      </c>
      <c r="AC40" s="88" t="s">
        <v>170</v>
      </c>
      <c r="AD40" s="89">
        <v>12161</v>
      </c>
      <c r="AF40" s="86" t="s">
        <v>317</v>
      </c>
      <c r="AG40" s="89">
        <v>16508</v>
      </c>
      <c r="AH40" s="88">
        <v>895</v>
      </c>
      <c r="AI40" s="89">
        <v>17403</v>
      </c>
      <c r="AJ40" s="92">
        <v>4648</v>
      </c>
      <c r="AK40" s="88" t="s">
        <v>170</v>
      </c>
      <c r="AL40" s="88">
        <v>915</v>
      </c>
      <c r="AM40" s="88">
        <v>441</v>
      </c>
      <c r="AN40" s="88">
        <v>98</v>
      </c>
      <c r="AO40" s="89">
        <v>6102</v>
      </c>
      <c r="AP40" s="88">
        <v>23</v>
      </c>
      <c r="AQ40" s="88" t="s">
        <v>170</v>
      </c>
      <c r="AR40" s="89">
        <v>23528</v>
      </c>
    </row>
    <row r="41" spans="2:44" x14ac:dyDescent="0.25">
      <c r="B41" s="609"/>
      <c r="C41" s="86" t="s">
        <v>318</v>
      </c>
      <c r="D41" s="89">
        <v>5424</v>
      </c>
      <c r="E41" s="88">
        <v>94</v>
      </c>
      <c r="F41" s="89">
        <v>5518</v>
      </c>
      <c r="G41" s="188">
        <v>4101</v>
      </c>
      <c r="H41" s="88" t="s">
        <v>170</v>
      </c>
      <c r="I41" s="88">
        <v>494</v>
      </c>
      <c r="J41" s="88">
        <v>105</v>
      </c>
      <c r="K41" s="88" t="s">
        <v>170</v>
      </c>
      <c r="L41" s="89">
        <v>4700</v>
      </c>
      <c r="M41" s="88">
        <v>60</v>
      </c>
      <c r="N41" s="88" t="s">
        <v>170</v>
      </c>
      <c r="O41" s="89">
        <v>10278</v>
      </c>
      <c r="Q41" s="609"/>
      <c r="R41" s="86" t="s">
        <v>318</v>
      </c>
      <c r="S41" s="89">
        <v>6945</v>
      </c>
      <c r="T41" s="88">
        <v>164</v>
      </c>
      <c r="U41" s="89">
        <v>7109</v>
      </c>
      <c r="V41" s="187">
        <v>376</v>
      </c>
      <c r="W41" s="88" t="s">
        <v>170</v>
      </c>
      <c r="X41" s="88">
        <v>604</v>
      </c>
      <c r="Y41" s="88">
        <v>443</v>
      </c>
      <c r="Z41" s="88">
        <v>344</v>
      </c>
      <c r="AA41" s="89">
        <v>1767</v>
      </c>
      <c r="AB41" s="88" t="s">
        <v>170</v>
      </c>
      <c r="AC41" s="88" t="s">
        <v>170</v>
      </c>
      <c r="AD41" s="89">
        <v>8876</v>
      </c>
      <c r="AF41" s="86" t="s">
        <v>318</v>
      </c>
      <c r="AG41" s="89">
        <v>12369</v>
      </c>
      <c r="AH41" s="88">
        <v>257</v>
      </c>
      <c r="AI41" s="89">
        <v>12627</v>
      </c>
      <c r="AJ41" s="92">
        <v>4477</v>
      </c>
      <c r="AK41" s="88" t="s">
        <v>170</v>
      </c>
      <c r="AL41" s="89">
        <v>1098</v>
      </c>
      <c r="AM41" s="88">
        <v>548</v>
      </c>
      <c r="AN41" s="88">
        <v>344</v>
      </c>
      <c r="AO41" s="89">
        <v>6467</v>
      </c>
      <c r="AP41" s="88">
        <v>60</v>
      </c>
      <c r="AQ41" s="88" t="s">
        <v>170</v>
      </c>
      <c r="AR41" s="89">
        <v>19153</v>
      </c>
    </row>
    <row r="42" spans="2:44" x14ac:dyDescent="0.25">
      <c r="B42" s="609"/>
      <c r="C42" s="86" t="s">
        <v>319</v>
      </c>
      <c r="D42" s="89">
        <v>3900</v>
      </c>
      <c r="E42" s="88" t="s">
        <v>170</v>
      </c>
      <c r="F42" s="89">
        <v>3900</v>
      </c>
      <c r="G42" s="188">
        <v>3917</v>
      </c>
      <c r="H42" s="88" t="s">
        <v>170</v>
      </c>
      <c r="I42" s="88">
        <v>302</v>
      </c>
      <c r="J42" s="88">
        <v>140</v>
      </c>
      <c r="K42" s="88">
        <v>107</v>
      </c>
      <c r="L42" s="89">
        <v>4467</v>
      </c>
      <c r="M42" s="88" t="s">
        <v>170</v>
      </c>
      <c r="N42" s="88" t="s">
        <v>170</v>
      </c>
      <c r="O42" s="89">
        <v>8366</v>
      </c>
      <c r="Q42" s="609"/>
      <c r="R42" s="86" t="s">
        <v>319</v>
      </c>
      <c r="S42" s="89">
        <v>5368</v>
      </c>
      <c r="T42" s="88">
        <v>107</v>
      </c>
      <c r="U42" s="89">
        <v>5474</v>
      </c>
      <c r="V42" s="187">
        <v>248</v>
      </c>
      <c r="W42" s="88" t="s">
        <v>170</v>
      </c>
      <c r="X42" s="89">
        <v>1038</v>
      </c>
      <c r="Y42" s="88">
        <v>492</v>
      </c>
      <c r="Z42" s="88">
        <v>637</v>
      </c>
      <c r="AA42" s="89">
        <v>2416</v>
      </c>
      <c r="AB42" s="88" t="s">
        <v>170</v>
      </c>
      <c r="AC42" s="88" t="s">
        <v>170</v>
      </c>
      <c r="AD42" s="89">
        <v>7890</v>
      </c>
      <c r="AF42" s="86" t="s">
        <v>319</v>
      </c>
      <c r="AG42" s="89">
        <v>9268</v>
      </c>
      <c r="AH42" s="88">
        <v>107</v>
      </c>
      <c r="AI42" s="89">
        <v>9374</v>
      </c>
      <c r="AJ42" s="92">
        <v>4165</v>
      </c>
      <c r="AK42" s="88" t="s">
        <v>170</v>
      </c>
      <c r="AL42" s="89">
        <v>1340</v>
      </c>
      <c r="AM42" s="88">
        <v>632</v>
      </c>
      <c r="AN42" s="88">
        <v>745</v>
      </c>
      <c r="AO42" s="89">
        <v>6883</v>
      </c>
      <c r="AP42" s="88" t="s">
        <v>170</v>
      </c>
      <c r="AQ42" s="88" t="s">
        <v>170</v>
      </c>
      <c r="AR42" s="89">
        <v>16257</v>
      </c>
    </row>
    <row r="43" spans="2:44" x14ac:dyDescent="0.25">
      <c r="B43" s="609"/>
      <c r="C43" s="86" t="s">
        <v>320</v>
      </c>
      <c r="D43" s="88">
        <v>798</v>
      </c>
      <c r="E43" s="88" t="s">
        <v>170</v>
      </c>
      <c r="F43" s="88">
        <v>798</v>
      </c>
      <c r="G43" s="188">
        <v>7388</v>
      </c>
      <c r="H43" s="88" t="s">
        <v>170</v>
      </c>
      <c r="I43" s="88">
        <v>96</v>
      </c>
      <c r="J43" s="88" t="s">
        <v>170</v>
      </c>
      <c r="K43" s="89">
        <v>1675</v>
      </c>
      <c r="L43" s="89">
        <v>9159</v>
      </c>
      <c r="M43" s="88">
        <v>45</v>
      </c>
      <c r="N43" s="88" t="s">
        <v>170</v>
      </c>
      <c r="O43" s="89">
        <v>10002</v>
      </c>
      <c r="Q43" s="609"/>
      <c r="R43" s="86" t="s">
        <v>320</v>
      </c>
      <c r="S43" s="89">
        <v>1863</v>
      </c>
      <c r="T43" s="88" t="s">
        <v>170</v>
      </c>
      <c r="U43" s="89">
        <v>1863</v>
      </c>
      <c r="V43" s="187">
        <v>786</v>
      </c>
      <c r="W43" s="88" t="s">
        <v>170</v>
      </c>
      <c r="X43" s="88">
        <v>246</v>
      </c>
      <c r="Y43" s="88">
        <v>8</v>
      </c>
      <c r="Z43" s="89">
        <v>4035</v>
      </c>
      <c r="AA43" s="89">
        <v>5075</v>
      </c>
      <c r="AB43" s="88" t="s">
        <v>170</v>
      </c>
      <c r="AC43" s="88" t="s">
        <v>170</v>
      </c>
      <c r="AD43" s="89">
        <v>6938</v>
      </c>
      <c r="AF43" s="86" t="s">
        <v>320</v>
      </c>
      <c r="AG43" s="89">
        <v>2661</v>
      </c>
      <c r="AH43" s="88" t="s">
        <v>170</v>
      </c>
      <c r="AI43" s="89">
        <v>2661</v>
      </c>
      <c r="AJ43" s="92">
        <v>8175</v>
      </c>
      <c r="AK43" s="88" t="s">
        <v>170</v>
      </c>
      <c r="AL43" s="88">
        <v>342</v>
      </c>
      <c r="AM43" s="88">
        <v>8</v>
      </c>
      <c r="AN43" s="89">
        <v>5710</v>
      </c>
      <c r="AO43" s="89">
        <v>14235</v>
      </c>
      <c r="AP43" s="88">
        <v>45</v>
      </c>
      <c r="AQ43" s="88" t="s">
        <v>170</v>
      </c>
      <c r="AR43" s="89">
        <v>16940</v>
      </c>
    </row>
    <row r="44" spans="2:44" x14ac:dyDescent="0.25">
      <c r="B44" s="609"/>
      <c r="C44" s="86" t="s">
        <v>321</v>
      </c>
      <c r="D44" s="89">
        <v>52358</v>
      </c>
      <c r="E44" s="89">
        <v>6772</v>
      </c>
      <c r="F44" s="89">
        <v>59130</v>
      </c>
      <c r="G44" s="188">
        <v>39608</v>
      </c>
      <c r="H44" s="89">
        <v>19259</v>
      </c>
      <c r="I44" s="89">
        <v>1708</v>
      </c>
      <c r="J44" s="89">
        <v>1889</v>
      </c>
      <c r="K44" s="89">
        <v>2301</v>
      </c>
      <c r="L44" s="89">
        <v>64765</v>
      </c>
      <c r="M44" s="88">
        <v>206</v>
      </c>
      <c r="N44" s="88" t="s">
        <v>170</v>
      </c>
      <c r="O44" s="89">
        <v>124101</v>
      </c>
      <c r="Q44" s="609"/>
      <c r="R44" s="86" t="s">
        <v>321</v>
      </c>
      <c r="S44" s="89">
        <v>84089</v>
      </c>
      <c r="T44" s="89">
        <v>3849</v>
      </c>
      <c r="U44" s="89">
        <v>87938</v>
      </c>
      <c r="V44" s="188">
        <v>1969</v>
      </c>
      <c r="W44" s="89">
        <v>16824</v>
      </c>
      <c r="X44" s="89">
        <v>4056</v>
      </c>
      <c r="Y44" s="89">
        <v>4727</v>
      </c>
      <c r="Z44" s="89">
        <v>5437</v>
      </c>
      <c r="AA44" s="89">
        <v>33013</v>
      </c>
      <c r="AB44" s="88">
        <v>239</v>
      </c>
      <c r="AC44" s="88" t="s">
        <v>170</v>
      </c>
      <c r="AD44" s="89">
        <v>121191</v>
      </c>
      <c r="AF44" s="86" t="s">
        <v>321</v>
      </c>
      <c r="AG44" s="89">
        <v>136447</v>
      </c>
      <c r="AH44" s="89">
        <v>10621</v>
      </c>
      <c r="AI44" s="89">
        <v>147068</v>
      </c>
      <c r="AJ44" s="92">
        <v>41578</v>
      </c>
      <c r="AK44" s="89">
        <v>36083</v>
      </c>
      <c r="AL44" s="89">
        <v>5763</v>
      </c>
      <c r="AM44" s="89">
        <v>6616</v>
      </c>
      <c r="AN44" s="89">
        <v>7738</v>
      </c>
      <c r="AO44" s="89">
        <v>97778</v>
      </c>
      <c r="AP44" s="88">
        <v>445</v>
      </c>
      <c r="AQ44" s="88" t="s">
        <v>170</v>
      </c>
      <c r="AR44" s="89">
        <v>245291</v>
      </c>
    </row>
    <row r="45" spans="2:44" ht="12.75" customHeight="1" x14ac:dyDescent="0.25">
      <c r="B45" s="617" t="s">
        <v>322</v>
      </c>
      <c r="C45" s="86" t="s">
        <v>323</v>
      </c>
      <c r="D45" s="88" t="s">
        <v>170</v>
      </c>
      <c r="E45" s="88" t="s">
        <v>170</v>
      </c>
      <c r="F45" s="88" t="s">
        <v>170</v>
      </c>
      <c r="G45" s="187" t="s">
        <v>170</v>
      </c>
      <c r="H45" s="88">
        <v>8</v>
      </c>
      <c r="I45" s="88" t="s">
        <v>170</v>
      </c>
      <c r="J45" s="88" t="s">
        <v>170</v>
      </c>
      <c r="K45" s="88" t="s">
        <v>170</v>
      </c>
      <c r="L45" s="88">
        <v>8</v>
      </c>
      <c r="M45" s="88" t="s">
        <v>170</v>
      </c>
      <c r="N45" s="89">
        <v>38130</v>
      </c>
      <c r="O45" s="89">
        <v>38138</v>
      </c>
      <c r="Q45" s="632" t="s">
        <v>322</v>
      </c>
      <c r="R45" s="86" t="s">
        <v>323</v>
      </c>
      <c r="S45" s="88" t="s">
        <v>170</v>
      </c>
      <c r="T45" s="88" t="s">
        <v>170</v>
      </c>
      <c r="U45" s="88" t="s">
        <v>170</v>
      </c>
      <c r="V45" s="187" t="s">
        <v>170</v>
      </c>
      <c r="W45" s="88" t="s">
        <v>170</v>
      </c>
      <c r="X45" s="88" t="s">
        <v>170</v>
      </c>
      <c r="Y45" s="88" t="s">
        <v>170</v>
      </c>
      <c r="Z45" s="88" t="s">
        <v>170</v>
      </c>
      <c r="AA45" s="88" t="s">
        <v>170</v>
      </c>
      <c r="AB45" s="88" t="s">
        <v>170</v>
      </c>
      <c r="AC45" s="89">
        <v>36947</v>
      </c>
      <c r="AD45" s="89">
        <v>36947</v>
      </c>
      <c r="AF45" s="86" t="s">
        <v>323</v>
      </c>
      <c r="AG45" s="88" t="s">
        <v>170</v>
      </c>
      <c r="AH45" s="88" t="s">
        <v>170</v>
      </c>
      <c r="AI45" s="88" t="s">
        <v>170</v>
      </c>
      <c r="AJ45" s="93" t="s">
        <v>170</v>
      </c>
      <c r="AK45" s="88">
        <v>8</v>
      </c>
      <c r="AL45" s="88" t="s">
        <v>170</v>
      </c>
      <c r="AM45" s="88" t="s">
        <v>170</v>
      </c>
      <c r="AN45" s="88" t="s">
        <v>170</v>
      </c>
      <c r="AO45" s="88">
        <v>8</v>
      </c>
      <c r="AP45" s="88" t="s">
        <v>170</v>
      </c>
      <c r="AQ45" s="89">
        <v>75078</v>
      </c>
      <c r="AR45" s="89">
        <v>75085</v>
      </c>
    </row>
    <row r="46" spans="2:44" x14ac:dyDescent="0.25">
      <c r="B46" s="617"/>
      <c r="C46" s="121" t="s">
        <v>324</v>
      </c>
      <c r="D46" s="88" t="s">
        <v>170</v>
      </c>
      <c r="E46" s="88" t="s">
        <v>170</v>
      </c>
      <c r="F46" s="88" t="s">
        <v>170</v>
      </c>
      <c r="G46" s="187" t="s">
        <v>170</v>
      </c>
      <c r="H46" s="89">
        <v>8685</v>
      </c>
      <c r="I46" s="88">
        <v>6</v>
      </c>
      <c r="J46" s="88">
        <v>29</v>
      </c>
      <c r="K46" s="88" t="s">
        <v>170</v>
      </c>
      <c r="L46" s="89">
        <v>8720</v>
      </c>
      <c r="M46" s="88" t="s">
        <v>170</v>
      </c>
      <c r="N46" s="88" t="s">
        <v>170</v>
      </c>
      <c r="O46" s="89">
        <v>8720</v>
      </c>
      <c r="Q46" s="633"/>
      <c r="R46" s="121" t="s">
        <v>324</v>
      </c>
      <c r="S46" s="88">
        <v>45</v>
      </c>
      <c r="T46" s="88" t="s">
        <v>170</v>
      </c>
      <c r="U46" s="88">
        <v>45</v>
      </c>
      <c r="V46" s="187" t="s">
        <v>170</v>
      </c>
      <c r="W46" s="89">
        <v>9828</v>
      </c>
      <c r="X46" s="88" t="s">
        <v>170</v>
      </c>
      <c r="Y46" s="88">
        <v>168</v>
      </c>
      <c r="Z46" s="88" t="s">
        <v>170</v>
      </c>
      <c r="AA46" s="89">
        <v>9996</v>
      </c>
      <c r="AB46" s="88" t="s">
        <v>170</v>
      </c>
      <c r="AC46" s="88" t="s">
        <v>170</v>
      </c>
      <c r="AD46" s="89">
        <v>10042</v>
      </c>
      <c r="AF46" s="121" t="s">
        <v>324</v>
      </c>
      <c r="AG46" s="88">
        <v>45</v>
      </c>
      <c r="AH46" s="88" t="s">
        <v>170</v>
      </c>
      <c r="AI46" s="88">
        <v>45</v>
      </c>
      <c r="AJ46" s="93" t="s">
        <v>170</v>
      </c>
      <c r="AK46" s="89">
        <v>18513</v>
      </c>
      <c r="AL46" s="88">
        <v>6</v>
      </c>
      <c r="AM46" s="88">
        <v>197</v>
      </c>
      <c r="AN46" s="88" t="s">
        <v>170</v>
      </c>
      <c r="AO46" s="89">
        <v>18716</v>
      </c>
      <c r="AP46" s="88" t="s">
        <v>170</v>
      </c>
      <c r="AQ46" s="88" t="s">
        <v>170</v>
      </c>
      <c r="AR46" s="89">
        <v>18762</v>
      </c>
    </row>
    <row r="47" spans="2:44" x14ac:dyDescent="0.25">
      <c r="B47" s="617"/>
      <c r="C47" s="86" t="s">
        <v>325</v>
      </c>
      <c r="D47" s="88">
        <v>335</v>
      </c>
      <c r="E47" s="88" t="s">
        <v>170</v>
      </c>
      <c r="F47" s="88">
        <v>335</v>
      </c>
      <c r="G47" s="188">
        <v>5340</v>
      </c>
      <c r="H47" s="88" t="s">
        <v>170</v>
      </c>
      <c r="I47" s="88">
        <v>146</v>
      </c>
      <c r="J47" s="88" t="s">
        <v>170</v>
      </c>
      <c r="K47" s="89">
        <v>2747</v>
      </c>
      <c r="L47" s="89">
        <v>8233</v>
      </c>
      <c r="M47" s="88" t="s">
        <v>170</v>
      </c>
      <c r="N47" s="88" t="s">
        <v>170</v>
      </c>
      <c r="O47" s="89">
        <v>8568</v>
      </c>
      <c r="Q47" s="633"/>
      <c r="R47" s="86" t="s">
        <v>325</v>
      </c>
      <c r="S47" s="88">
        <v>896</v>
      </c>
      <c r="T47" s="88" t="s">
        <v>170</v>
      </c>
      <c r="U47" s="88">
        <v>896</v>
      </c>
      <c r="V47" s="187">
        <v>934</v>
      </c>
      <c r="W47" s="88" t="s">
        <v>170</v>
      </c>
      <c r="X47" s="88">
        <v>401</v>
      </c>
      <c r="Y47" s="88">
        <v>41</v>
      </c>
      <c r="Z47" s="89">
        <v>5038</v>
      </c>
      <c r="AA47" s="89">
        <v>6414</v>
      </c>
      <c r="AB47" s="88" t="s">
        <v>170</v>
      </c>
      <c r="AC47" s="88" t="s">
        <v>170</v>
      </c>
      <c r="AD47" s="89">
        <v>7310</v>
      </c>
      <c r="AF47" s="86" t="s">
        <v>325</v>
      </c>
      <c r="AG47" s="89">
        <v>1231</v>
      </c>
      <c r="AH47" s="88" t="s">
        <v>170</v>
      </c>
      <c r="AI47" s="89">
        <v>1231</v>
      </c>
      <c r="AJ47" s="92">
        <v>6274</v>
      </c>
      <c r="AK47" s="88" t="s">
        <v>170</v>
      </c>
      <c r="AL47" s="88">
        <v>547</v>
      </c>
      <c r="AM47" s="88">
        <v>41</v>
      </c>
      <c r="AN47" s="89">
        <v>7786</v>
      </c>
      <c r="AO47" s="89">
        <v>14648</v>
      </c>
      <c r="AP47" s="88" t="s">
        <v>170</v>
      </c>
      <c r="AQ47" s="88" t="s">
        <v>170</v>
      </c>
      <c r="AR47" s="89">
        <v>15878</v>
      </c>
    </row>
    <row r="48" spans="2:44" x14ac:dyDescent="0.25">
      <c r="B48" s="617"/>
      <c r="C48" s="86" t="s">
        <v>326</v>
      </c>
      <c r="D48" s="88">
        <v>161</v>
      </c>
      <c r="E48" s="88" t="s">
        <v>170</v>
      </c>
      <c r="F48" s="88">
        <v>161</v>
      </c>
      <c r="G48" s="188">
        <v>2023</v>
      </c>
      <c r="H48" s="88" t="s">
        <v>170</v>
      </c>
      <c r="I48" s="88">
        <v>101</v>
      </c>
      <c r="J48" s="88" t="s">
        <v>170</v>
      </c>
      <c r="K48" s="89">
        <v>1731</v>
      </c>
      <c r="L48" s="89">
        <v>3855</v>
      </c>
      <c r="M48" s="88" t="s">
        <v>170</v>
      </c>
      <c r="N48" s="88" t="s">
        <v>170</v>
      </c>
      <c r="O48" s="89">
        <v>4016</v>
      </c>
      <c r="Q48" s="633"/>
      <c r="R48" s="86" t="s">
        <v>326</v>
      </c>
      <c r="S48" s="88">
        <v>136</v>
      </c>
      <c r="T48" s="88" t="s">
        <v>170</v>
      </c>
      <c r="U48" s="88">
        <v>136</v>
      </c>
      <c r="V48" s="187">
        <v>125</v>
      </c>
      <c r="W48" s="88" t="s">
        <v>170</v>
      </c>
      <c r="X48" s="88">
        <v>112</v>
      </c>
      <c r="Y48" s="88" t="s">
        <v>170</v>
      </c>
      <c r="Z48" s="89">
        <v>2562</v>
      </c>
      <c r="AA48" s="89">
        <v>2800</v>
      </c>
      <c r="AB48" s="88" t="s">
        <v>170</v>
      </c>
      <c r="AC48" s="88" t="s">
        <v>170</v>
      </c>
      <c r="AD48" s="89">
        <v>2936</v>
      </c>
      <c r="AF48" s="86" t="s">
        <v>326</v>
      </c>
      <c r="AG48" s="88">
        <v>297</v>
      </c>
      <c r="AH48" s="88" t="s">
        <v>170</v>
      </c>
      <c r="AI48" s="88">
        <v>297</v>
      </c>
      <c r="AJ48" s="92">
        <v>2148</v>
      </c>
      <c r="AK48" s="88" t="s">
        <v>170</v>
      </c>
      <c r="AL48" s="88">
        <v>213</v>
      </c>
      <c r="AM48" s="88" t="s">
        <v>170</v>
      </c>
      <c r="AN48" s="89">
        <v>4294</v>
      </c>
      <c r="AO48" s="89">
        <v>6655</v>
      </c>
      <c r="AP48" s="88" t="s">
        <v>170</v>
      </c>
      <c r="AQ48" s="88" t="s">
        <v>170</v>
      </c>
      <c r="AR48" s="89">
        <v>6951</v>
      </c>
    </row>
    <row r="49" spans="2:45" x14ac:dyDescent="0.25">
      <c r="B49" s="617"/>
      <c r="C49" s="86" t="s">
        <v>327</v>
      </c>
      <c r="D49" s="122">
        <v>4</v>
      </c>
      <c r="E49" s="122" t="s">
        <v>170</v>
      </c>
      <c r="F49" s="122">
        <v>4</v>
      </c>
      <c r="G49" s="204">
        <v>1535</v>
      </c>
      <c r="H49" s="122" t="s">
        <v>170</v>
      </c>
      <c r="I49" s="122">
        <v>222</v>
      </c>
      <c r="J49" s="122" t="s">
        <v>170</v>
      </c>
      <c r="K49" s="123">
        <v>2400</v>
      </c>
      <c r="L49" s="123">
        <v>4156</v>
      </c>
      <c r="M49" s="122" t="s">
        <v>170</v>
      </c>
      <c r="N49" s="122" t="s">
        <v>170</v>
      </c>
      <c r="O49" s="123">
        <v>4160</v>
      </c>
      <c r="Q49" s="633"/>
      <c r="R49" s="86" t="s">
        <v>327</v>
      </c>
      <c r="S49" s="88">
        <v>28</v>
      </c>
      <c r="T49" s="88" t="s">
        <v>170</v>
      </c>
      <c r="U49" s="88">
        <v>28</v>
      </c>
      <c r="V49" s="187">
        <v>612</v>
      </c>
      <c r="W49" s="88" t="s">
        <v>170</v>
      </c>
      <c r="X49" s="88">
        <v>138</v>
      </c>
      <c r="Y49" s="88" t="s">
        <v>170</v>
      </c>
      <c r="Z49" s="89">
        <v>2173</v>
      </c>
      <c r="AA49" s="89">
        <v>2923</v>
      </c>
      <c r="AB49" s="88" t="s">
        <v>170</v>
      </c>
      <c r="AC49" s="88" t="s">
        <v>170</v>
      </c>
      <c r="AD49" s="89">
        <v>2950</v>
      </c>
      <c r="AF49" s="86" t="s">
        <v>327</v>
      </c>
      <c r="AG49" s="88">
        <v>32</v>
      </c>
      <c r="AH49" s="88" t="s">
        <v>170</v>
      </c>
      <c r="AI49" s="88">
        <v>32</v>
      </c>
      <c r="AJ49" s="92">
        <v>2146</v>
      </c>
      <c r="AK49" s="88" t="s">
        <v>170</v>
      </c>
      <c r="AL49" s="88">
        <v>360</v>
      </c>
      <c r="AM49" s="88" t="s">
        <v>170</v>
      </c>
      <c r="AN49" s="89">
        <v>4573</v>
      </c>
      <c r="AO49" s="89">
        <v>7079</v>
      </c>
      <c r="AP49" s="88" t="s">
        <v>170</v>
      </c>
      <c r="AQ49" s="88" t="s">
        <v>170</v>
      </c>
      <c r="AR49" s="89">
        <v>7110</v>
      </c>
    </row>
    <row r="50" spans="2:45" x14ac:dyDescent="0.25">
      <c r="B50" s="617"/>
      <c r="C50" s="86" t="s">
        <v>328</v>
      </c>
      <c r="D50" s="88">
        <v>500</v>
      </c>
      <c r="E50" s="88" t="s">
        <v>170</v>
      </c>
      <c r="F50" s="88">
        <v>500</v>
      </c>
      <c r="G50" s="188">
        <v>8898</v>
      </c>
      <c r="H50" s="89">
        <v>8693</v>
      </c>
      <c r="I50" s="88">
        <v>475</v>
      </c>
      <c r="J50" s="88">
        <v>29</v>
      </c>
      <c r="K50" s="89">
        <v>6878</v>
      </c>
      <c r="L50" s="89">
        <v>24972</v>
      </c>
      <c r="M50" s="88" t="s">
        <v>170</v>
      </c>
      <c r="N50" s="89">
        <v>38130</v>
      </c>
      <c r="O50" s="89">
        <v>63602</v>
      </c>
      <c r="Q50" s="634"/>
      <c r="R50" s="86" t="s">
        <v>328</v>
      </c>
      <c r="S50" s="89">
        <v>1104</v>
      </c>
      <c r="T50" s="88" t="s">
        <v>170</v>
      </c>
      <c r="U50" s="89">
        <v>1104</v>
      </c>
      <c r="V50" s="188">
        <v>1671</v>
      </c>
      <c r="W50" s="89">
        <v>9828</v>
      </c>
      <c r="X50" s="88">
        <v>651</v>
      </c>
      <c r="Y50" s="88">
        <v>209</v>
      </c>
      <c r="Z50" s="89">
        <v>9774</v>
      </c>
      <c r="AA50" s="89">
        <v>22133</v>
      </c>
      <c r="AB50" s="88" t="s">
        <v>170</v>
      </c>
      <c r="AC50" s="89">
        <v>36947</v>
      </c>
      <c r="AD50" s="89">
        <v>60185</v>
      </c>
      <c r="AF50" s="86" t="s">
        <v>328</v>
      </c>
      <c r="AG50" s="89">
        <v>1604</v>
      </c>
      <c r="AH50" s="88" t="s">
        <v>170</v>
      </c>
      <c r="AI50" s="89">
        <v>1604</v>
      </c>
      <c r="AJ50" s="92">
        <v>10569</v>
      </c>
      <c r="AK50" s="89">
        <v>18521</v>
      </c>
      <c r="AL50" s="89">
        <v>1126</v>
      </c>
      <c r="AM50" s="88">
        <v>237</v>
      </c>
      <c r="AN50" s="89">
        <v>16652</v>
      </c>
      <c r="AO50" s="89">
        <v>47105</v>
      </c>
      <c r="AP50" s="88" t="s">
        <v>170</v>
      </c>
      <c r="AQ50" s="89">
        <v>75078</v>
      </c>
      <c r="AR50" s="89">
        <v>123787</v>
      </c>
    </row>
    <row r="51" spans="2:45" ht="15.75" customHeight="1" x14ac:dyDescent="0.25">
      <c r="B51" s="618" t="s">
        <v>329</v>
      </c>
      <c r="C51" s="618"/>
      <c r="D51" s="90" t="s">
        <v>170</v>
      </c>
      <c r="E51" s="90" t="s">
        <v>170</v>
      </c>
      <c r="F51" s="90" t="s">
        <v>170</v>
      </c>
      <c r="G51" s="195" t="s">
        <v>170</v>
      </c>
      <c r="H51" s="90">
        <v>14</v>
      </c>
      <c r="I51" s="90" t="s">
        <v>170</v>
      </c>
      <c r="J51" s="90">
        <v>50</v>
      </c>
      <c r="K51" s="90" t="s">
        <v>170</v>
      </c>
      <c r="L51" s="90">
        <v>64</v>
      </c>
      <c r="M51" s="90" t="s">
        <v>170</v>
      </c>
      <c r="N51" s="90" t="s">
        <v>170</v>
      </c>
      <c r="O51" s="90">
        <v>64</v>
      </c>
      <c r="Q51" s="618" t="s">
        <v>329</v>
      </c>
      <c r="R51" s="618"/>
      <c r="S51" s="88" t="s">
        <v>170</v>
      </c>
      <c r="T51" s="88" t="s">
        <v>170</v>
      </c>
      <c r="U51" s="88" t="s">
        <v>170</v>
      </c>
      <c r="V51" s="187" t="s">
        <v>170</v>
      </c>
      <c r="W51" s="88">
        <v>12</v>
      </c>
      <c r="X51" s="88" t="s">
        <v>170</v>
      </c>
      <c r="Y51" s="88" t="s">
        <v>170</v>
      </c>
      <c r="Z51" s="88" t="s">
        <v>170</v>
      </c>
      <c r="AA51" s="88">
        <v>12</v>
      </c>
      <c r="AB51" s="88">
        <v>194</v>
      </c>
      <c r="AC51" s="88" t="s">
        <v>170</v>
      </c>
      <c r="AD51" s="88">
        <v>206</v>
      </c>
      <c r="AF51" s="265"/>
      <c r="AG51" s="88" t="s">
        <v>170</v>
      </c>
      <c r="AH51" s="88" t="s">
        <v>170</v>
      </c>
      <c r="AI51" s="88" t="s">
        <v>170</v>
      </c>
      <c r="AJ51" s="93" t="s">
        <v>170</v>
      </c>
      <c r="AK51" s="88">
        <v>26</v>
      </c>
      <c r="AL51" s="88" t="s">
        <v>170</v>
      </c>
      <c r="AM51" s="88">
        <v>50</v>
      </c>
      <c r="AN51" s="88" t="s">
        <v>170</v>
      </c>
      <c r="AO51" s="88">
        <v>76</v>
      </c>
      <c r="AP51" s="88">
        <v>194</v>
      </c>
      <c r="AQ51" s="88" t="s">
        <v>170</v>
      </c>
      <c r="AR51" s="88">
        <v>269</v>
      </c>
    </row>
    <row r="52" spans="2:45" x14ac:dyDescent="0.25">
      <c r="B52" s="618" t="s">
        <v>172</v>
      </c>
      <c r="C52" s="618"/>
      <c r="D52" s="91">
        <v>52857</v>
      </c>
      <c r="E52" s="91">
        <v>6772</v>
      </c>
      <c r="F52" s="91">
        <v>59629</v>
      </c>
      <c r="G52" s="196">
        <v>48506</v>
      </c>
      <c r="H52" s="91">
        <v>27965</v>
      </c>
      <c r="I52" s="91">
        <v>2182</v>
      </c>
      <c r="J52" s="91">
        <v>1968</v>
      </c>
      <c r="K52" s="91">
        <v>9179</v>
      </c>
      <c r="L52" s="91">
        <v>89800</v>
      </c>
      <c r="M52" s="90">
        <v>206</v>
      </c>
      <c r="N52" s="91">
        <v>38130</v>
      </c>
      <c r="O52" s="91">
        <v>187766</v>
      </c>
      <c r="Q52" s="618" t="s">
        <v>172</v>
      </c>
      <c r="R52" s="618"/>
      <c r="S52" s="89">
        <v>85193</v>
      </c>
      <c r="T52" s="89">
        <v>3849</v>
      </c>
      <c r="U52" s="89">
        <v>89043</v>
      </c>
      <c r="V52" s="188">
        <v>3640</v>
      </c>
      <c r="W52" s="89">
        <v>26665</v>
      </c>
      <c r="X52" s="89">
        <v>4707</v>
      </c>
      <c r="Y52" s="89">
        <v>4936</v>
      </c>
      <c r="Z52" s="89">
        <v>15211</v>
      </c>
      <c r="AA52" s="89">
        <v>55159</v>
      </c>
      <c r="AB52" s="88">
        <v>433</v>
      </c>
      <c r="AC52" s="89">
        <v>36947</v>
      </c>
      <c r="AD52" s="89">
        <v>181582</v>
      </c>
      <c r="AF52" s="265"/>
      <c r="AG52" s="89">
        <v>138051</v>
      </c>
      <c r="AH52" s="89">
        <v>10621</v>
      </c>
      <c r="AI52" s="89">
        <v>148672</v>
      </c>
      <c r="AJ52" s="92">
        <v>52147</v>
      </c>
      <c r="AK52" s="89">
        <v>54630</v>
      </c>
      <c r="AL52" s="89">
        <v>6890</v>
      </c>
      <c r="AM52" s="89">
        <v>6904</v>
      </c>
      <c r="AN52" s="89">
        <v>24390</v>
      </c>
      <c r="AO52" s="89">
        <v>144959</v>
      </c>
      <c r="AP52" s="88">
        <v>639</v>
      </c>
      <c r="AQ52" s="89">
        <v>75078</v>
      </c>
      <c r="AR52" s="89">
        <v>369347</v>
      </c>
    </row>
    <row r="55" spans="2:45" ht="33" customHeight="1" x14ac:dyDescent="0.25">
      <c r="B55" s="619" t="s">
        <v>330</v>
      </c>
      <c r="C55" s="620"/>
      <c r="D55" s="620"/>
      <c r="E55" s="620"/>
      <c r="F55" s="620"/>
      <c r="G55" s="620"/>
      <c r="H55" s="620"/>
      <c r="I55" s="620"/>
      <c r="J55" s="620"/>
      <c r="K55" s="620"/>
      <c r="L55" s="620"/>
      <c r="M55" s="620"/>
      <c r="N55" s="621"/>
      <c r="O55" s="113"/>
      <c r="Q55" s="619" t="s">
        <v>331</v>
      </c>
      <c r="R55" s="620"/>
      <c r="S55" s="620"/>
      <c r="T55" s="620"/>
      <c r="U55" s="620"/>
      <c r="V55" s="620"/>
      <c r="W55" s="620"/>
      <c r="X55" s="620"/>
      <c r="Y55" s="620"/>
      <c r="Z55" s="620"/>
      <c r="AA55" s="620"/>
      <c r="AB55" s="620"/>
      <c r="AC55" s="620"/>
      <c r="AD55" s="621"/>
      <c r="AF55" s="572" t="s">
        <v>332</v>
      </c>
      <c r="AG55" s="573"/>
      <c r="AH55" s="573"/>
      <c r="AI55" s="573"/>
      <c r="AJ55" s="573"/>
      <c r="AK55" s="573"/>
      <c r="AL55" s="573"/>
      <c r="AM55" s="573"/>
      <c r="AN55" s="573"/>
      <c r="AO55" s="573"/>
      <c r="AP55" s="573"/>
      <c r="AQ55" s="573"/>
      <c r="AR55" s="573"/>
      <c r="AS55" s="574"/>
    </row>
    <row r="56" spans="2:45" x14ac:dyDescent="0.25">
      <c r="B56" s="4"/>
      <c r="C56" s="114"/>
      <c r="D56" s="610" t="s">
        <v>297</v>
      </c>
      <c r="E56" s="610"/>
      <c r="F56" s="610"/>
      <c r="G56" s="611" t="s">
        <v>298</v>
      </c>
      <c r="H56" s="611"/>
      <c r="I56" s="611"/>
      <c r="J56" s="611"/>
      <c r="K56" s="611"/>
      <c r="L56" s="611"/>
      <c r="M56" s="1"/>
      <c r="N56" s="1"/>
      <c r="Q56" s="4"/>
      <c r="R56" s="114"/>
      <c r="S56" s="610" t="s">
        <v>297</v>
      </c>
      <c r="T56" s="610"/>
      <c r="U56" s="610"/>
      <c r="V56" s="611" t="s">
        <v>298</v>
      </c>
      <c r="W56" s="611"/>
      <c r="X56" s="611"/>
      <c r="Y56" s="611"/>
      <c r="Z56" s="611"/>
      <c r="AA56" s="611"/>
      <c r="AB56" s="1"/>
      <c r="AC56" s="1"/>
      <c r="AD56" s="1"/>
      <c r="AF56" s="4"/>
      <c r="AG56" s="114"/>
      <c r="AH56" s="610" t="s">
        <v>297</v>
      </c>
      <c r="AI56" s="610"/>
      <c r="AJ56" s="610"/>
      <c r="AK56" s="611" t="s">
        <v>298</v>
      </c>
      <c r="AL56" s="611"/>
      <c r="AM56" s="611"/>
      <c r="AN56" s="611"/>
      <c r="AO56" s="611"/>
      <c r="AP56" s="611"/>
      <c r="AQ56" s="1"/>
      <c r="AR56" s="1"/>
      <c r="AS56" s="1"/>
    </row>
    <row r="57" spans="2:45" ht="69.75" customHeight="1" x14ac:dyDescent="0.25">
      <c r="B57" s="4"/>
      <c r="C57" s="117" t="s">
        <v>263</v>
      </c>
      <c r="D57" s="117" t="s">
        <v>299</v>
      </c>
      <c r="E57" s="117" t="s">
        <v>300</v>
      </c>
      <c r="F57" s="117" t="s">
        <v>301</v>
      </c>
      <c r="G57" s="117" t="s">
        <v>302</v>
      </c>
      <c r="H57" s="117" t="s">
        <v>303</v>
      </c>
      <c r="I57" s="117" t="s">
        <v>304</v>
      </c>
      <c r="J57" s="117" t="s">
        <v>305</v>
      </c>
      <c r="K57" s="117" t="s">
        <v>306</v>
      </c>
      <c r="L57" s="117" t="s">
        <v>307</v>
      </c>
      <c r="M57" s="117" t="s">
        <v>309</v>
      </c>
      <c r="N57" s="118" t="s">
        <v>172</v>
      </c>
      <c r="Q57" s="4"/>
      <c r="R57" s="117" t="s">
        <v>263</v>
      </c>
      <c r="S57" s="117" t="s">
        <v>299</v>
      </c>
      <c r="T57" s="117" t="s">
        <v>300</v>
      </c>
      <c r="U57" s="117" t="s">
        <v>301</v>
      </c>
      <c r="V57" s="117" t="s">
        <v>302</v>
      </c>
      <c r="W57" s="117" t="s">
        <v>303</v>
      </c>
      <c r="X57" s="117" t="s">
        <v>304</v>
      </c>
      <c r="Y57" s="117" t="s">
        <v>305</v>
      </c>
      <c r="Z57" s="117" t="s">
        <v>306</v>
      </c>
      <c r="AA57" s="117" t="s">
        <v>307</v>
      </c>
      <c r="AB57" s="117" t="s">
        <v>333</v>
      </c>
      <c r="AC57" s="117" t="s">
        <v>309</v>
      </c>
      <c r="AD57" s="118" t="s">
        <v>172</v>
      </c>
      <c r="AF57" s="4"/>
      <c r="AG57" s="117" t="s">
        <v>263</v>
      </c>
      <c r="AH57" s="117" t="s">
        <v>299</v>
      </c>
      <c r="AI57" s="117" t="s">
        <v>300</v>
      </c>
      <c r="AJ57" s="117" t="s">
        <v>301</v>
      </c>
      <c r="AK57" s="117" t="s">
        <v>302</v>
      </c>
      <c r="AL57" s="117" t="s">
        <v>303</v>
      </c>
      <c r="AM57" s="117" t="s">
        <v>304</v>
      </c>
      <c r="AN57" s="117" t="s">
        <v>305</v>
      </c>
      <c r="AO57" s="117" t="s">
        <v>306</v>
      </c>
      <c r="AP57" s="117" t="s">
        <v>307</v>
      </c>
      <c r="AQ57" s="117" t="s">
        <v>333</v>
      </c>
      <c r="AR57" s="117" t="s">
        <v>309</v>
      </c>
      <c r="AS57" s="118" t="s">
        <v>172</v>
      </c>
    </row>
    <row r="58" spans="2:45" ht="24.75" customHeight="1" x14ac:dyDescent="0.25">
      <c r="B58" s="609" t="s">
        <v>310</v>
      </c>
      <c r="C58" s="86" t="s">
        <v>311</v>
      </c>
      <c r="D58" s="13">
        <v>495</v>
      </c>
      <c r="E58" s="13">
        <v>718</v>
      </c>
      <c r="F58" s="87">
        <v>1213</v>
      </c>
      <c r="G58" s="191">
        <v>1007</v>
      </c>
      <c r="H58" s="87">
        <v>14188</v>
      </c>
      <c r="I58" s="13">
        <v>151</v>
      </c>
      <c r="J58" s="13">
        <v>611</v>
      </c>
      <c r="K58" s="13" t="s">
        <v>170</v>
      </c>
      <c r="L58" s="87">
        <v>15957</v>
      </c>
      <c r="M58" s="13" t="s">
        <v>170</v>
      </c>
      <c r="N58" s="87">
        <v>17171</v>
      </c>
      <c r="Q58" s="609" t="s">
        <v>310</v>
      </c>
      <c r="R58" s="86" t="s">
        <v>311</v>
      </c>
      <c r="S58" s="108">
        <v>1747</v>
      </c>
      <c r="T58" s="107">
        <v>807</v>
      </c>
      <c r="U58" s="108">
        <v>2554</v>
      </c>
      <c r="V58" s="190">
        <v>67</v>
      </c>
      <c r="W58" s="108">
        <v>13222</v>
      </c>
      <c r="X58" s="107">
        <v>169</v>
      </c>
      <c r="Y58" s="108">
        <v>1371</v>
      </c>
      <c r="Z58" s="107" t="s">
        <v>170</v>
      </c>
      <c r="AA58" s="108">
        <v>14830</v>
      </c>
      <c r="AB58" s="107" t="s">
        <v>170</v>
      </c>
      <c r="AC58" s="107" t="s">
        <v>170</v>
      </c>
      <c r="AD58" s="108">
        <v>17383</v>
      </c>
      <c r="AF58" s="609" t="s">
        <v>310</v>
      </c>
      <c r="AG58" s="86" t="s">
        <v>311</v>
      </c>
      <c r="AH58" s="108">
        <v>2242</v>
      </c>
      <c r="AI58" s="108">
        <v>1525</v>
      </c>
      <c r="AJ58" s="108">
        <v>3767</v>
      </c>
      <c r="AK58" s="189">
        <v>1074</v>
      </c>
      <c r="AL58" s="108">
        <v>27410</v>
      </c>
      <c r="AM58" s="107">
        <v>320</v>
      </c>
      <c r="AN58" s="108">
        <v>1983</v>
      </c>
      <c r="AO58" s="107" t="s">
        <v>170</v>
      </c>
      <c r="AP58" s="108">
        <v>30787</v>
      </c>
      <c r="AQ58" s="107" t="s">
        <v>170</v>
      </c>
      <c r="AR58" s="107" t="s">
        <v>170</v>
      </c>
      <c r="AS58" s="108">
        <v>34554</v>
      </c>
    </row>
    <row r="59" spans="2:45" x14ac:dyDescent="0.25">
      <c r="B59" s="609"/>
      <c r="C59" s="86" t="s">
        <v>312</v>
      </c>
      <c r="D59" s="87">
        <v>3142</v>
      </c>
      <c r="E59" s="87">
        <v>2328</v>
      </c>
      <c r="F59" s="87">
        <v>5470</v>
      </c>
      <c r="G59" s="191">
        <v>3427</v>
      </c>
      <c r="H59" s="87">
        <v>5859</v>
      </c>
      <c r="I59" s="13">
        <v>46</v>
      </c>
      <c r="J59" s="13">
        <v>565</v>
      </c>
      <c r="K59" s="13">
        <v>55</v>
      </c>
      <c r="L59" s="87">
        <v>9952</v>
      </c>
      <c r="M59" s="13" t="s">
        <v>170</v>
      </c>
      <c r="N59" s="87">
        <v>15422</v>
      </c>
      <c r="Q59" s="609"/>
      <c r="R59" s="86" t="s">
        <v>312</v>
      </c>
      <c r="S59" s="108">
        <v>7910</v>
      </c>
      <c r="T59" s="108">
        <v>1719</v>
      </c>
      <c r="U59" s="108">
        <v>9629</v>
      </c>
      <c r="V59" s="190">
        <v>76</v>
      </c>
      <c r="W59" s="108">
        <v>3717</v>
      </c>
      <c r="X59" s="107">
        <v>146</v>
      </c>
      <c r="Y59" s="108">
        <v>1059</v>
      </c>
      <c r="Z59" s="107">
        <v>58</v>
      </c>
      <c r="AA59" s="108">
        <v>5056</v>
      </c>
      <c r="AB59" s="107" t="s">
        <v>170</v>
      </c>
      <c r="AC59" s="107" t="s">
        <v>170</v>
      </c>
      <c r="AD59" s="108">
        <v>14685</v>
      </c>
      <c r="AF59" s="609"/>
      <c r="AG59" s="86" t="s">
        <v>312</v>
      </c>
      <c r="AH59" s="108">
        <v>11052</v>
      </c>
      <c r="AI59" s="108">
        <v>4047</v>
      </c>
      <c r="AJ59" s="108">
        <v>15099</v>
      </c>
      <c r="AK59" s="189">
        <v>3503</v>
      </c>
      <c r="AL59" s="108">
        <v>9577</v>
      </c>
      <c r="AM59" s="107">
        <v>191</v>
      </c>
      <c r="AN59" s="108">
        <v>1624</v>
      </c>
      <c r="AO59" s="107">
        <v>114</v>
      </c>
      <c r="AP59" s="108">
        <v>15009</v>
      </c>
      <c r="AQ59" s="107" t="s">
        <v>170</v>
      </c>
      <c r="AR59" s="107" t="s">
        <v>170</v>
      </c>
      <c r="AS59" s="108">
        <v>30107</v>
      </c>
    </row>
    <row r="60" spans="2:45" x14ac:dyDescent="0.25">
      <c r="B60" s="609"/>
      <c r="C60" s="86" t="s">
        <v>313</v>
      </c>
      <c r="D60" s="87">
        <v>6610</v>
      </c>
      <c r="E60" s="87">
        <v>2222</v>
      </c>
      <c r="F60" s="87">
        <v>8833</v>
      </c>
      <c r="G60" s="191">
        <v>3260</v>
      </c>
      <c r="H60" s="87">
        <v>1144</v>
      </c>
      <c r="I60" s="13">
        <v>155</v>
      </c>
      <c r="J60" s="13">
        <v>325</v>
      </c>
      <c r="K60" s="13">
        <v>79</v>
      </c>
      <c r="L60" s="87">
        <v>4964</v>
      </c>
      <c r="M60" s="13" t="s">
        <v>170</v>
      </c>
      <c r="N60" s="87">
        <v>13796</v>
      </c>
      <c r="Q60" s="609"/>
      <c r="R60" s="86" t="s">
        <v>313</v>
      </c>
      <c r="S60" s="108">
        <v>11796</v>
      </c>
      <c r="T60" s="107">
        <v>788</v>
      </c>
      <c r="U60" s="108">
        <v>12583</v>
      </c>
      <c r="V60" s="190">
        <v>77</v>
      </c>
      <c r="W60" s="107">
        <v>491</v>
      </c>
      <c r="X60" s="107">
        <v>97</v>
      </c>
      <c r="Y60" s="107">
        <v>853</v>
      </c>
      <c r="Z60" s="107">
        <v>24</v>
      </c>
      <c r="AA60" s="108">
        <v>1543</v>
      </c>
      <c r="AB60" s="107">
        <v>31</v>
      </c>
      <c r="AC60" s="107" t="s">
        <v>170</v>
      </c>
      <c r="AD60" s="108">
        <v>14158</v>
      </c>
      <c r="AF60" s="609"/>
      <c r="AG60" s="86" t="s">
        <v>313</v>
      </c>
      <c r="AH60" s="108">
        <v>18406</v>
      </c>
      <c r="AI60" s="108">
        <v>3010</v>
      </c>
      <c r="AJ60" s="108">
        <v>21416</v>
      </c>
      <c r="AK60" s="189">
        <v>3337</v>
      </c>
      <c r="AL60" s="108">
        <v>1636</v>
      </c>
      <c r="AM60" s="107">
        <v>252</v>
      </c>
      <c r="AN60" s="108">
        <v>1179</v>
      </c>
      <c r="AO60" s="107">
        <v>103</v>
      </c>
      <c r="AP60" s="108">
        <v>6507</v>
      </c>
      <c r="AQ60" s="107">
        <v>31</v>
      </c>
      <c r="AR60" s="107" t="s">
        <v>170</v>
      </c>
      <c r="AS60" s="108">
        <v>27954</v>
      </c>
    </row>
    <row r="61" spans="2:45" x14ac:dyDescent="0.25">
      <c r="B61" s="609"/>
      <c r="C61" s="86" t="s">
        <v>314</v>
      </c>
      <c r="D61" s="87">
        <v>9077</v>
      </c>
      <c r="E61" s="87">
        <v>1364</v>
      </c>
      <c r="F61" s="87">
        <v>10441</v>
      </c>
      <c r="G61" s="191">
        <v>3689</v>
      </c>
      <c r="H61" s="13">
        <v>165</v>
      </c>
      <c r="I61" s="13">
        <v>118</v>
      </c>
      <c r="J61" s="13">
        <v>350</v>
      </c>
      <c r="K61" s="13">
        <v>25</v>
      </c>
      <c r="L61" s="87">
        <v>4347</v>
      </c>
      <c r="M61" s="13" t="s">
        <v>170</v>
      </c>
      <c r="N61" s="87">
        <v>14788</v>
      </c>
      <c r="Q61" s="609"/>
      <c r="R61" s="86" t="s">
        <v>314</v>
      </c>
      <c r="S61" s="108">
        <v>12043</v>
      </c>
      <c r="T61" s="107">
        <v>346</v>
      </c>
      <c r="U61" s="108">
        <v>12389</v>
      </c>
      <c r="V61" s="190">
        <v>20</v>
      </c>
      <c r="W61" s="107" t="s">
        <v>170</v>
      </c>
      <c r="X61" s="107">
        <v>476</v>
      </c>
      <c r="Y61" s="107">
        <v>336</v>
      </c>
      <c r="Z61" s="107">
        <v>25</v>
      </c>
      <c r="AA61" s="107">
        <v>857</v>
      </c>
      <c r="AB61" s="107" t="s">
        <v>170</v>
      </c>
      <c r="AC61" s="107" t="s">
        <v>170</v>
      </c>
      <c r="AD61" s="108">
        <v>13246</v>
      </c>
      <c r="AF61" s="609"/>
      <c r="AG61" s="86" t="s">
        <v>314</v>
      </c>
      <c r="AH61" s="108">
        <v>21120</v>
      </c>
      <c r="AI61" s="108">
        <v>1709</v>
      </c>
      <c r="AJ61" s="108">
        <v>22830</v>
      </c>
      <c r="AK61" s="189">
        <v>3708</v>
      </c>
      <c r="AL61" s="107">
        <v>165</v>
      </c>
      <c r="AM61" s="107">
        <v>594</v>
      </c>
      <c r="AN61" s="107">
        <v>686</v>
      </c>
      <c r="AO61" s="107">
        <v>50</v>
      </c>
      <c r="AP61" s="108">
        <v>5203</v>
      </c>
      <c r="AQ61" s="107" t="s">
        <v>170</v>
      </c>
      <c r="AR61" s="107" t="s">
        <v>170</v>
      </c>
      <c r="AS61" s="108">
        <v>28033</v>
      </c>
    </row>
    <row r="62" spans="2:45" x14ac:dyDescent="0.25">
      <c r="B62" s="609"/>
      <c r="C62" s="86" t="s">
        <v>315</v>
      </c>
      <c r="D62" s="87">
        <v>7296</v>
      </c>
      <c r="E62" s="13">
        <v>890</v>
      </c>
      <c r="F62" s="87">
        <v>8187</v>
      </c>
      <c r="G62" s="191">
        <v>3284</v>
      </c>
      <c r="H62" s="13">
        <v>125</v>
      </c>
      <c r="I62" s="13">
        <v>109</v>
      </c>
      <c r="J62" s="13">
        <v>108</v>
      </c>
      <c r="K62" s="13">
        <v>86</v>
      </c>
      <c r="L62" s="87">
        <v>3712</v>
      </c>
      <c r="M62" s="13" t="s">
        <v>170</v>
      </c>
      <c r="N62" s="87">
        <v>11898</v>
      </c>
      <c r="Q62" s="609"/>
      <c r="R62" s="86" t="s">
        <v>315</v>
      </c>
      <c r="S62" s="108">
        <v>10845</v>
      </c>
      <c r="T62" s="107">
        <v>363</v>
      </c>
      <c r="U62" s="108">
        <v>11209</v>
      </c>
      <c r="V62" s="190">
        <v>134</v>
      </c>
      <c r="W62" s="107" t="s">
        <v>170</v>
      </c>
      <c r="X62" s="107">
        <v>286</v>
      </c>
      <c r="Y62" s="107">
        <v>280</v>
      </c>
      <c r="Z62" s="107">
        <v>78</v>
      </c>
      <c r="AA62" s="107">
        <v>777</v>
      </c>
      <c r="AB62" s="107" t="s">
        <v>170</v>
      </c>
      <c r="AC62" s="107" t="s">
        <v>170</v>
      </c>
      <c r="AD62" s="108">
        <v>11985</v>
      </c>
      <c r="AF62" s="609"/>
      <c r="AG62" s="86" t="s">
        <v>315</v>
      </c>
      <c r="AH62" s="108">
        <v>18142</v>
      </c>
      <c r="AI62" s="108">
        <v>1254</v>
      </c>
      <c r="AJ62" s="108">
        <v>19395</v>
      </c>
      <c r="AK62" s="189">
        <v>3417</v>
      </c>
      <c r="AL62" s="107">
        <v>125</v>
      </c>
      <c r="AM62" s="107">
        <v>394</v>
      </c>
      <c r="AN62" s="107">
        <v>387</v>
      </c>
      <c r="AO62" s="107">
        <v>164</v>
      </c>
      <c r="AP62" s="108">
        <v>4488</v>
      </c>
      <c r="AQ62" s="107" t="s">
        <v>170</v>
      </c>
      <c r="AR62" s="107" t="s">
        <v>170</v>
      </c>
      <c r="AS62" s="108">
        <v>23884</v>
      </c>
    </row>
    <row r="63" spans="2:45" x14ac:dyDescent="0.25">
      <c r="B63" s="609"/>
      <c r="C63" s="86" t="s">
        <v>316</v>
      </c>
      <c r="D63" s="87">
        <v>8073</v>
      </c>
      <c r="E63" s="13">
        <v>731</v>
      </c>
      <c r="F63" s="87">
        <v>8804</v>
      </c>
      <c r="G63" s="191">
        <v>3131</v>
      </c>
      <c r="H63" s="13">
        <v>37</v>
      </c>
      <c r="I63" s="13">
        <v>269</v>
      </c>
      <c r="J63" s="13">
        <v>77</v>
      </c>
      <c r="K63" s="13" t="s">
        <v>170</v>
      </c>
      <c r="L63" s="87">
        <v>3514</v>
      </c>
      <c r="M63" s="13">
        <v>43</v>
      </c>
      <c r="N63" s="87">
        <v>12361</v>
      </c>
      <c r="Q63" s="609"/>
      <c r="R63" s="86" t="s">
        <v>316</v>
      </c>
      <c r="S63" s="108">
        <v>10981</v>
      </c>
      <c r="T63" s="107">
        <v>147</v>
      </c>
      <c r="U63" s="108">
        <v>11128</v>
      </c>
      <c r="V63" s="190">
        <v>126</v>
      </c>
      <c r="W63" s="107" t="s">
        <v>170</v>
      </c>
      <c r="X63" s="107">
        <v>535</v>
      </c>
      <c r="Y63" s="107">
        <v>551</v>
      </c>
      <c r="Z63" s="107">
        <v>99</v>
      </c>
      <c r="AA63" s="108">
        <v>1310</v>
      </c>
      <c r="AB63" s="107" t="s">
        <v>170</v>
      </c>
      <c r="AC63" s="107" t="s">
        <v>170</v>
      </c>
      <c r="AD63" s="108">
        <v>12438</v>
      </c>
      <c r="AF63" s="609"/>
      <c r="AG63" s="86" t="s">
        <v>316</v>
      </c>
      <c r="AH63" s="108">
        <v>19054</v>
      </c>
      <c r="AI63" s="107">
        <v>877</v>
      </c>
      <c r="AJ63" s="108">
        <v>19932</v>
      </c>
      <c r="AK63" s="189">
        <v>3257</v>
      </c>
      <c r="AL63" s="107">
        <v>37</v>
      </c>
      <c r="AM63" s="107">
        <v>804</v>
      </c>
      <c r="AN63" s="107">
        <v>628</v>
      </c>
      <c r="AO63" s="107">
        <v>99</v>
      </c>
      <c r="AP63" s="108">
        <v>4824</v>
      </c>
      <c r="AQ63" s="107" t="s">
        <v>170</v>
      </c>
      <c r="AR63" s="107">
        <v>43</v>
      </c>
      <c r="AS63" s="108">
        <v>24799</v>
      </c>
    </row>
    <row r="64" spans="2:45" x14ac:dyDescent="0.25">
      <c r="B64" s="609"/>
      <c r="C64" s="86" t="s">
        <v>317</v>
      </c>
      <c r="D64" s="87">
        <v>6061</v>
      </c>
      <c r="E64" s="13">
        <v>459</v>
      </c>
      <c r="F64" s="87">
        <v>6520</v>
      </c>
      <c r="G64" s="191">
        <v>4542</v>
      </c>
      <c r="H64" s="13" t="s">
        <v>170</v>
      </c>
      <c r="I64" s="13">
        <v>257</v>
      </c>
      <c r="J64" s="13">
        <v>103</v>
      </c>
      <c r="K64" s="13">
        <v>65</v>
      </c>
      <c r="L64" s="87">
        <v>4968</v>
      </c>
      <c r="M64" s="13" t="s">
        <v>170</v>
      </c>
      <c r="N64" s="87">
        <v>11488</v>
      </c>
      <c r="Q64" s="609"/>
      <c r="R64" s="86" t="s">
        <v>317</v>
      </c>
      <c r="S64" s="108">
        <v>9679</v>
      </c>
      <c r="T64" s="107">
        <v>353</v>
      </c>
      <c r="U64" s="108">
        <v>10032</v>
      </c>
      <c r="V64" s="190">
        <v>128</v>
      </c>
      <c r="W64" s="107" t="s">
        <v>170</v>
      </c>
      <c r="X64" s="107">
        <v>601</v>
      </c>
      <c r="Y64" s="107">
        <v>449</v>
      </c>
      <c r="Z64" s="107">
        <v>128</v>
      </c>
      <c r="AA64" s="108">
        <v>1306</v>
      </c>
      <c r="AB64" s="107" t="s">
        <v>170</v>
      </c>
      <c r="AC64" s="107" t="s">
        <v>170</v>
      </c>
      <c r="AD64" s="108">
        <v>11338</v>
      </c>
      <c r="AF64" s="609"/>
      <c r="AG64" s="86" t="s">
        <v>317</v>
      </c>
      <c r="AH64" s="108">
        <v>15740</v>
      </c>
      <c r="AI64" s="107">
        <v>812</v>
      </c>
      <c r="AJ64" s="108">
        <v>16552</v>
      </c>
      <c r="AK64" s="189">
        <v>4670</v>
      </c>
      <c r="AL64" s="107" t="s">
        <v>170</v>
      </c>
      <c r="AM64" s="107">
        <v>858</v>
      </c>
      <c r="AN64" s="107">
        <v>553</v>
      </c>
      <c r="AO64" s="107">
        <v>194</v>
      </c>
      <c r="AP64" s="108">
        <v>6274</v>
      </c>
      <c r="AQ64" s="107" t="s">
        <v>170</v>
      </c>
      <c r="AR64" s="107" t="s">
        <v>170</v>
      </c>
      <c r="AS64" s="108">
        <v>22826</v>
      </c>
    </row>
    <row r="65" spans="2:45" x14ac:dyDescent="0.25">
      <c r="B65" s="609"/>
      <c r="C65" s="86" t="s">
        <v>318</v>
      </c>
      <c r="D65" s="87">
        <v>5740</v>
      </c>
      <c r="E65" s="13">
        <v>303</v>
      </c>
      <c r="F65" s="87">
        <v>6043</v>
      </c>
      <c r="G65" s="191">
        <v>4420</v>
      </c>
      <c r="H65" s="13" t="s">
        <v>170</v>
      </c>
      <c r="I65" s="13">
        <v>405</v>
      </c>
      <c r="J65" s="13">
        <v>55</v>
      </c>
      <c r="K65" s="13">
        <v>75</v>
      </c>
      <c r="L65" s="87">
        <v>4954</v>
      </c>
      <c r="M65" s="13" t="s">
        <v>170</v>
      </c>
      <c r="N65" s="87">
        <v>10997</v>
      </c>
      <c r="Q65" s="609"/>
      <c r="R65" s="86" t="s">
        <v>318</v>
      </c>
      <c r="S65" s="108">
        <v>8932</v>
      </c>
      <c r="T65" s="107">
        <v>374</v>
      </c>
      <c r="U65" s="108">
        <v>9306</v>
      </c>
      <c r="V65" s="190">
        <v>120</v>
      </c>
      <c r="W65" s="107" t="s">
        <v>170</v>
      </c>
      <c r="X65" s="107">
        <v>883</v>
      </c>
      <c r="Y65" s="107">
        <v>408</v>
      </c>
      <c r="Z65" s="107">
        <v>352</v>
      </c>
      <c r="AA65" s="108">
        <v>1764</v>
      </c>
      <c r="AB65" s="107" t="s">
        <v>170</v>
      </c>
      <c r="AC65" s="107" t="s">
        <v>170</v>
      </c>
      <c r="AD65" s="108">
        <v>11070</v>
      </c>
      <c r="AF65" s="609"/>
      <c r="AG65" s="86" t="s">
        <v>318</v>
      </c>
      <c r="AH65" s="108">
        <v>14673</v>
      </c>
      <c r="AI65" s="107">
        <v>677</v>
      </c>
      <c r="AJ65" s="108">
        <v>15349</v>
      </c>
      <c r="AK65" s="189">
        <v>4540</v>
      </c>
      <c r="AL65" s="107" t="s">
        <v>170</v>
      </c>
      <c r="AM65" s="108">
        <v>1288</v>
      </c>
      <c r="AN65" s="107">
        <v>462</v>
      </c>
      <c r="AO65" s="107">
        <v>427</v>
      </c>
      <c r="AP65" s="108">
        <v>6718</v>
      </c>
      <c r="AQ65" s="107" t="s">
        <v>170</v>
      </c>
      <c r="AR65" s="107" t="s">
        <v>170</v>
      </c>
      <c r="AS65" s="108">
        <v>22067</v>
      </c>
    </row>
    <row r="66" spans="2:45" x14ac:dyDescent="0.25">
      <c r="B66" s="609"/>
      <c r="C66" s="86" t="s">
        <v>319</v>
      </c>
      <c r="D66" s="87">
        <v>4677</v>
      </c>
      <c r="E66" s="13">
        <v>202</v>
      </c>
      <c r="F66" s="87">
        <v>4879</v>
      </c>
      <c r="G66" s="191">
        <v>5066</v>
      </c>
      <c r="H66" s="13" t="s">
        <v>170</v>
      </c>
      <c r="I66" s="13">
        <v>273</v>
      </c>
      <c r="J66" s="13">
        <v>93</v>
      </c>
      <c r="K66" s="13">
        <v>257</v>
      </c>
      <c r="L66" s="87">
        <v>5689</v>
      </c>
      <c r="M66" s="13" t="s">
        <v>170</v>
      </c>
      <c r="N66" s="87">
        <v>10568</v>
      </c>
      <c r="Q66" s="609"/>
      <c r="R66" s="86" t="s">
        <v>319</v>
      </c>
      <c r="S66" s="108">
        <v>5797</v>
      </c>
      <c r="T66" s="107">
        <v>203</v>
      </c>
      <c r="U66" s="108">
        <v>6000</v>
      </c>
      <c r="V66" s="190">
        <v>368</v>
      </c>
      <c r="W66" s="107" t="s">
        <v>170</v>
      </c>
      <c r="X66" s="107">
        <v>680</v>
      </c>
      <c r="Y66" s="107">
        <v>765</v>
      </c>
      <c r="Z66" s="107">
        <v>254</v>
      </c>
      <c r="AA66" s="108">
        <v>2067</v>
      </c>
      <c r="AB66" s="107" t="s">
        <v>170</v>
      </c>
      <c r="AC66" s="107" t="s">
        <v>170</v>
      </c>
      <c r="AD66" s="108">
        <v>8068</v>
      </c>
      <c r="AF66" s="609"/>
      <c r="AG66" s="86" t="s">
        <v>319</v>
      </c>
      <c r="AH66" s="108">
        <v>10474</v>
      </c>
      <c r="AI66" s="107">
        <v>405</v>
      </c>
      <c r="AJ66" s="108">
        <v>10879</v>
      </c>
      <c r="AK66" s="189">
        <v>5434</v>
      </c>
      <c r="AL66" s="107" t="s">
        <v>170</v>
      </c>
      <c r="AM66" s="107">
        <v>953</v>
      </c>
      <c r="AN66" s="107">
        <v>858</v>
      </c>
      <c r="AO66" s="107">
        <v>512</v>
      </c>
      <c r="AP66" s="108">
        <v>7756</v>
      </c>
      <c r="AQ66" s="107" t="s">
        <v>170</v>
      </c>
      <c r="AR66" s="107" t="s">
        <v>170</v>
      </c>
      <c r="AS66" s="108">
        <v>18635</v>
      </c>
    </row>
    <row r="67" spans="2:45" x14ac:dyDescent="0.25">
      <c r="B67" s="609"/>
      <c r="C67" s="86" t="s">
        <v>320</v>
      </c>
      <c r="D67" s="13">
        <v>987</v>
      </c>
      <c r="E67" s="13">
        <v>53</v>
      </c>
      <c r="F67" s="87">
        <v>1040</v>
      </c>
      <c r="G67" s="191">
        <v>5729</v>
      </c>
      <c r="H67" s="13" t="s">
        <v>170</v>
      </c>
      <c r="I67" s="13">
        <v>129</v>
      </c>
      <c r="J67" s="13">
        <v>138</v>
      </c>
      <c r="K67" s="87">
        <v>1403</v>
      </c>
      <c r="L67" s="87">
        <v>7399</v>
      </c>
      <c r="M67" s="13" t="s">
        <v>170</v>
      </c>
      <c r="N67" s="87">
        <v>8439</v>
      </c>
      <c r="Q67" s="609"/>
      <c r="R67" s="86" t="s">
        <v>320</v>
      </c>
      <c r="S67" s="108">
        <v>1773</v>
      </c>
      <c r="T67" s="107" t="s">
        <v>170</v>
      </c>
      <c r="U67" s="108">
        <v>1773</v>
      </c>
      <c r="V67" s="190">
        <v>860</v>
      </c>
      <c r="W67" s="107" t="s">
        <v>170</v>
      </c>
      <c r="X67" s="107">
        <v>309</v>
      </c>
      <c r="Y67" s="107">
        <v>86</v>
      </c>
      <c r="Z67" s="108">
        <v>3868</v>
      </c>
      <c r="AA67" s="108">
        <v>5123</v>
      </c>
      <c r="AB67" s="107" t="s">
        <v>170</v>
      </c>
      <c r="AC67" s="107" t="s">
        <v>170</v>
      </c>
      <c r="AD67" s="108">
        <v>6896</v>
      </c>
      <c r="AF67" s="609"/>
      <c r="AG67" s="86" t="s">
        <v>320</v>
      </c>
      <c r="AH67" s="108">
        <v>2760</v>
      </c>
      <c r="AI67" s="107">
        <v>53</v>
      </c>
      <c r="AJ67" s="108">
        <v>2813</v>
      </c>
      <c r="AK67" s="189">
        <v>6589</v>
      </c>
      <c r="AL67" s="107" t="s">
        <v>170</v>
      </c>
      <c r="AM67" s="107">
        <v>438</v>
      </c>
      <c r="AN67" s="107">
        <v>224</v>
      </c>
      <c r="AO67" s="108">
        <v>5271</v>
      </c>
      <c r="AP67" s="108">
        <v>12522</v>
      </c>
      <c r="AQ67" s="107" t="s">
        <v>170</v>
      </c>
      <c r="AR67" s="107" t="s">
        <v>170</v>
      </c>
      <c r="AS67" s="108">
        <v>15335</v>
      </c>
    </row>
    <row r="68" spans="2:45" x14ac:dyDescent="0.25">
      <c r="B68" s="609"/>
      <c r="C68" s="86" t="s">
        <v>321</v>
      </c>
      <c r="D68" s="87">
        <v>52159</v>
      </c>
      <c r="E68" s="87">
        <v>9270</v>
      </c>
      <c r="F68" s="87">
        <v>61429</v>
      </c>
      <c r="G68" s="191">
        <v>37554</v>
      </c>
      <c r="H68" s="87">
        <v>21520</v>
      </c>
      <c r="I68" s="87">
        <v>1910</v>
      </c>
      <c r="J68" s="87">
        <v>2425</v>
      </c>
      <c r="K68" s="87">
        <v>2047</v>
      </c>
      <c r="L68" s="87">
        <v>65456</v>
      </c>
      <c r="M68" s="13">
        <v>43</v>
      </c>
      <c r="N68" s="87">
        <v>126928</v>
      </c>
      <c r="Q68" s="609"/>
      <c r="R68" s="86" t="s">
        <v>321</v>
      </c>
      <c r="S68" s="108">
        <v>81503</v>
      </c>
      <c r="T68" s="108">
        <v>5098</v>
      </c>
      <c r="U68" s="108">
        <v>86602</v>
      </c>
      <c r="V68" s="189">
        <v>1975</v>
      </c>
      <c r="W68" s="108">
        <v>17430</v>
      </c>
      <c r="X68" s="108">
        <v>4182</v>
      </c>
      <c r="Y68" s="108">
        <v>6158</v>
      </c>
      <c r="Z68" s="108">
        <v>4887</v>
      </c>
      <c r="AA68" s="108">
        <v>34633</v>
      </c>
      <c r="AB68" s="107">
        <v>31</v>
      </c>
      <c r="AC68" s="107" t="s">
        <v>170</v>
      </c>
      <c r="AD68" s="108">
        <v>121266</v>
      </c>
      <c r="AF68" s="609"/>
      <c r="AG68" s="86" t="s">
        <v>321</v>
      </c>
      <c r="AH68" s="108">
        <v>133663</v>
      </c>
      <c r="AI68" s="108">
        <v>14369</v>
      </c>
      <c r="AJ68" s="108">
        <v>148031</v>
      </c>
      <c r="AK68" s="189">
        <v>39529</v>
      </c>
      <c r="AL68" s="108">
        <v>38950</v>
      </c>
      <c r="AM68" s="108">
        <v>6093</v>
      </c>
      <c r="AN68" s="108">
        <v>8584</v>
      </c>
      <c r="AO68" s="108">
        <v>6934</v>
      </c>
      <c r="AP68" s="108">
        <v>100089</v>
      </c>
      <c r="AQ68" s="107">
        <v>31</v>
      </c>
      <c r="AR68" s="107">
        <v>43</v>
      </c>
      <c r="AS68" s="108">
        <v>248194</v>
      </c>
    </row>
    <row r="69" spans="2:45" ht="18" customHeight="1" x14ac:dyDescent="0.25">
      <c r="B69" s="609" t="s">
        <v>322</v>
      </c>
      <c r="C69" s="86" t="s">
        <v>323</v>
      </c>
      <c r="D69" s="13" t="s">
        <v>170</v>
      </c>
      <c r="E69" s="13" t="s">
        <v>170</v>
      </c>
      <c r="F69" s="13" t="s">
        <v>170</v>
      </c>
      <c r="G69" s="192" t="s">
        <v>170</v>
      </c>
      <c r="H69" s="13" t="s">
        <v>170</v>
      </c>
      <c r="I69" s="13" t="s">
        <v>170</v>
      </c>
      <c r="J69" s="13" t="s">
        <v>170</v>
      </c>
      <c r="K69" s="13" t="s">
        <v>170</v>
      </c>
      <c r="L69" s="13" t="s">
        <v>170</v>
      </c>
      <c r="M69" s="87">
        <v>35348</v>
      </c>
      <c r="N69" s="87">
        <v>35348</v>
      </c>
      <c r="Q69" s="609" t="s">
        <v>322</v>
      </c>
      <c r="R69" s="86" t="s">
        <v>323</v>
      </c>
      <c r="S69" s="107" t="s">
        <v>170</v>
      </c>
      <c r="T69" s="107" t="s">
        <v>170</v>
      </c>
      <c r="U69" s="107" t="s">
        <v>170</v>
      </c>
      <c r="V69" s="190" t="s">
        <v>170</v>
      </c>
      <c r="W69" s="107" t="s">
        <v>170</v>
      </c>
      <c r="X69" s="107" t="s">
        <v>170</v>
      </c>
      <c r="Y69" s="107" t="s">
        <v>170</v>
      </c>
      <c r="Z69" s="107" t="s">
        <v>170</v>
      </c>
      <c r="AA69" s="107" t="s">
        <v>170</v>
      </c>
      <c r="AB69" s="107" t="s">
        <v>170</v>
      </c>
      <c r="AC69" s="108">
        <v>36216</v>
      </c>
      <c r="AD69" s="108">
        <v>36216</v>
      </c>
      <c r="AF69" s="609" t="s">
        <v>322</v>
      </c>
      <c r="AG69" s="86" t="s">
        <v>323</v>
      </c>
      <c r="AH69" s="107" t="s">
        <v>170</v>
      </c>
      <c r="AI69" s="107" t="s">
        <v>170</v>
      </c>
      <c r="AJ69" s="107" t="s">
        <v>170</v>
      </c>
      <c r="AK69" s="190" t="s">
        <v>170</v>
      </c>
      <c r="AL69" s="107" t="s">
        <v>170</v>
      </c>
      <c r="AM69" s="107" t="s">
        <v>170</v>
      </c>
      <c r="AN69" s="107" t="s">
        <v>170</v>
      </c>
      <c r="AO69" s="107" t="s">
        <v>170</v>
      </c>
      <c r="AP69" s="107" t="s">
        <v>170</v>
      </c>
      <c r="AQ69" s="107" t="s">
        <v>170</v>
      </c>
      <c r="AR69" s="108">
        <v>71564</v>
      </c>
      <c r="AS69" s="108">
        <v>71564</v>
      </c>
    </row>
    <row r="70" spans="2:45" x14ac:dyDescent="0.25">
      <c r="B70" s="609"/>
      <c r="C70" s="121" t="s">
        <v>324</v>
      </c>
      <c r="D70" s="13" t="s">
        <v>170</v>
      </c>
      <c r="E70" s="13" t="s">
        <v>170</v>
      </c>
      <c r="F70" s="13" t="s">
        <v>170</v>
      </c>
      <c r="G70" s="192" t="s">
        <v>170</v>
      </c>
      <c r="H70" s="87">
        <v>9353</v>
      </c>
      <c r="I70" s="13">
        <v>55</v>
      </c>
      <c r="J70" s="13">
        <v>24</v>
      </c>
      <c r="K70" s="13" t="s">
        <v>170</v>
      </c>
      <c r="L70" s="87">
        <v>9432</v>
      </c>
      <c r="M70" s="13" t="s">
        <v>170</v>
      </c>
      <c r="N70" s="87">
        <v>9432</v>
      </c>
      <c r="Q70" s="609"/>
      <c r="R70" s="121" t="s">
        <v>324</v>
      </c>
      <c r="S70" s="107">
        <v>119</v>
      </c>
      <c r="T70" s="107">
        <v>41</v>
      </c>
      <c r="U70" s="107">
        <v>160</v>
      </c>
      <c r="V70" s="190" t="s">
        <v>170</v>
      </c>
      <c r="W70" s="108">
        <v>8858</v>
      </c>
      <c r="X70" s="107">
        <v>20</v>
      </c>
      <c r="Y70" s="107">
        <v>141</v>
      </c>
      <c r="Z70" s="107" t="s">
        <v>170</v>
      </c>
      <c r="AA70" s="108">
        <v>9019</v>
      </c>
      <c r="AB70" s="107" t="s">
        <v>170</v>
      </c>
      <c r="AC70" s="107" t="s">
        <v>170</v>
      </c>
      <c r="AD70" s="108">
        <v>9179</v>
      </c>
      <c r="AF70" s="609"/>
      <c r="AG70" s="121" t="s">
        <v>324</v>
      </c>
      <c r="AH70" s="107">
        <v>119</v>
      </c>
      <c r="AI70" s="107">
        <v>41</v>
      </c>
      <c r="AJ70" s="107">
        <v>160</v>
      </c>
      <c r="AK70" s="190" t="s">
        <v>170</v>
      </c>
      <c r="AL70" s="108">
        <v>18211</v>
      </c>
      <c r="AM70" s="107">
        <v>75</v>
      </c>
      <c r="AN70" s="107">
        <v>165</v>
      </c>
      <c r="AO70" s="107" t="s">
        <v>170</v>
      </c>
      <c r="AP70" s="108">
        <v>18451</v>
      </c>
      <c r="AQ70" s="107" t="s">
        <v>170</v>
      </c>
      <c r="AR70" s="107" t="s">
        <v>170</v>
      </c>
      <c r="AS70" s="108">
        <v>18611</v>
      </c>
    </row>
    <row r="71" spans="2:45" x14ac:dyDescent="0.25">
      <c r="B71" s="609"/>
      <c r="C71" s="86" t="s">
        <v>325</v>
      </c>
      <c r="D71" s="13">
        <v>429</v>
      </c>
      <c r="E71" s="13" t="s">
        <v>170</v>
      </c>
      <c r="F71" s="13">
        <v>429</v>
      </c>
      <c r="G71" s="191">
        <v>4494</v>
      </c>
      <c r="H71" s="13" t="s">
        <v>170</v>
      </c>
      <c r="I71" s="13">
        <v>173</v>
      </c>
      <c r="J71" s="13" t="s">
        <v>170</v>
      </c>
      <c r="K71" s="87">
        <v>2105</v>
      </c>
      <c r="L71" s="87">
        <v>6772</v>
      </c>
      <c r="M71" s="13" t="s">
        <v>170</v>
      </c>
      <c r="N71" s="87">
        <v>7201</v>
      </c>
      <c r="Q71" s="609"/>
      <c r="R71" s="86" t="s">
        <v>325</v>
      </c>
      <c r="S71" s="107">
        <v>575</v>
      </c>
      <c r="T71" s="107" t="s">
        <v>170</v>
      </c>
      <c r="U71" s="107">
        <v>575</v>
      </c>
      <c r="V71" s="190">
        <v>583</v>
      </c>
      <c r="W71" s="107" t="s">
        <v>170</v>
      </c>
      <c r="X71" s="107">
        <v>433</v>
      </c>
      <c r="Y71" s="107" t="s">
        <v>170</v>
      </c>
      <c r="Z71" s="108">
        <v>4347</v>
      </c>
      <c r="AA71" s="108">
        <v>5363</v>
      </c>
      <c r="AB71" s="107" t="s">
        <v>170</v>
      </c>
      <c r="AC71" s="107" t="s">
        <v>170</v>
      </c>
      <c r="AD71" s="108">
        <v>5938</v>
      </c>
      <c r="AF71" s="609"/>
      <c r="AG71" s="86" t="s">
        <v>325</v>
      </c>
      <c r="AH71" s="108">
        <v>1004</v>
      </c>
      <c r="AI71" s="107" t="s">
        <v>170</v>
      </c>
      <c r="AJ71" s="108">
        <v>1004</v>
      </c>
      <c r="AK71" s="189">
        <v>5078</v>
      </c>
      <c r="AL71" s="107" t="s">
        <v>170</v>
      </c>
      <c r="AM71" s="107">
        <v>606</v>
      </c>
      <c r="AN71" s="107" t="s">
        <v>170</v>
      </c>
      <c r="AO71" s="108">
        <v>6452</v>
      </c>
      <c r="AP71" s="108">
        <v>12135</v>
      </c>
      <c r="AQ71" s="107" t="s">
        <v>170</v>
      </c>
      <c r="AR71" s="107" t="s">
        <v>170</v>
      </c>
      <c r="AS71" s="108">
        <v>13139</v>
      </c>
    </row>
    <row r="72" spans="2:45" x14ac:dyDescent="0.25">
      <c r="B72" s="609"/>
      <c r="C72" s="86" t="s">
        <v>326</v>
      </c>
      <c r="D72" s="13">
        <v>26</v>
      </c>
      <c r="E72" s="13" t="s">
        <v>170</v>
      </c>
      <c r="F72" s="13">
        <v>26</v>
      </c>
      <c r="G72" s="191">
        <v>2526</v>
      </c>
      <c r="H72" s="13" t="s">
        <v>170</v>
      </c>
      <c r="I72" s="13">
        <v>55</v>
      </c>
      <c r="J72" s="13" t="s">
        <v>170</v>
      </c>
      <c r="K72" s="87">
        <v>1425</v>
      </c>
      <c r="L72" s="87">
        <v>4005</v>
      </c>
      <c r="M72" s="13" t="s">
        <v>170</v>
      </c>
      <c r="N72" s="87">
        <v>4031</v>
      </c>
      <c r="Q72" s="609"/>
      <c r="R72" s="86" t="s">
        <v>326</v>
      </c>
      <c r="S72" s="107">
        <v>140</v>
      </c>
      <c r="T72" s="107" t="s">
        <v>170</v>
      </c>
      <c r="U72" s="107">
        <v>140</v>
      </c>
      <c r="V72" s="190">
        <v>534</v>
      </c>
      <c r="W72" s="107" t="s">
        <v>170</v>
      </c>
      <c r="X72" s="107">
        <v>201</v>
      </c>
      <c r="Y72" s="107" t="s">
        <v>170</v>
      </c>
      <c r="Z72" s="108">
        <v>2324</v>
      </c>
      <c r="AA72" s="108">
        <v>3059</v>
      </c>
      <c r="AB72" s="107" t="s">
        <v>170</v>
      </c>
      <c r="AC72" s="107" t="s">
        <v>170</v>
      </c>
      <c r="AD72" s="108">
        <v>3199</v>
      </c>
      <c r="AF72" s="609"/>
      <c r="AG72" s="86" t="s">
        <v>326</v>
      </c>
      <c r="AH72" s="107">
        <v>167</v>
      </c>
      <c r="AI72" s="107" t="s">
        <v>170</v>
      </c>
      <c r="AJ72" s="107">
        <v>167</v>
      </c>
      <c r="AK72" s="189">
        <v>3059</v>
      </c>
      <c r="AL72" s="107" t="s">
        <v>170</v>
      </c>
      <c r="AM72" s="107">
        <v>256</v>
      </c>
      <c r="AN72" s="107" t="s">
        <v>170</v>
      </c>
      <c r="AO72" s="108">
        <v>3749</v>
      </c>
      <c r="AP72" s="108">
        <v>7064</v>
      </c>
      <c r="AQ72" s="107" t="s">
        <v>170</v>
      </c>
      <c r="AR72" s="107" t="s">
        <v>170</v>
      </c>
      <c r="AS72" s="108">
        <v>7231</v>
      </c>
    </row>
    <row r="73" spans="2:45" x14ac:dyDescent="0.25">
      <c r="B73" s="609"/>
      <c r="C73" s="86" t="s">
        <v>327</v>
      </c>
      <c r="D73" s="13" t="s">
        <v>170</v>
      </c>
      <c r="E73" s="13" t="s">
        <v>170</v>
      </c>
      <c r="F73" s="13" t="s">
        <v>170</v>
      </c>
      <c r="G73" s="191">
        <v>2030</v>
      </c>
      <c r="H73" s="13" t="s">
        <v>170</v>
      </c>
      <c r="I73" s="13">
        <v>235</v>
      </c>
      <c r="J73" s="13" t="s">
        <v>170</v>
      </c>
      <c r="K73" s="87">
        <v>1948</v>
      </c>
      <c r="L73" s="87">
        <v>4214</v>
      </c>
      <c r="M73" s="13" t="s">
        <v>170</v>
      </c>
      <c r="N73" s="87">
        <v>4214</v>
      </c>
      <c r="Q73" s="609"/>
      <c r="R73" s="86" t="s">
        <v>327</v>
      </c>
      <c r="S73" s="107">
        <v>100</v>
      </c>
      <c r="T73" s="107" t="s">
        <v>170</v>
      </c>
      <c r="U73" s="107">
        <v>100</v>
      </c>
      <c r="V73" s="190">
        <v>343</v>
      </c>
      <c r="W73" s="107" t="s">
        <v>170</v>
      </c>
      <c r="X73" s="107">
        <v>250</v>
      </c>
      <c r="Y73" s="107" t="s">
        <v>170</v>
      </c>
      <c r="Z73" s="108">
        <v>2660</v>
      </c>
      <c r="AA73" s="108">
        <v>3253</v>
      </c>
      <c r="AB73" s="107" t="s">
        <v>170</v>
      </c>
      <c r="AC73" s="107" t="s">
        <v>170</v>
      </c>
      <c r="AD73" s="108">
        <v>3354</v>
      </c>
      <c r="AF73" s="609"/>
      <c r="AG73" s="86" t="s">
        <v>327</v>
      </c>
      <c r="AH73" s="107">
        <v>100</v>
      </c>
      <c r="AI73" s="107" t="s">
        <v>170</v>
      </c>
      <c r="AJ73" s="107">
        <v>100</v>
      </c>
      <c r="AK73" s="189">
        <v>2374</v>
      </c>
      <c r="AL73" s="107" t="s">
        <v>170</v>
      </c>
      <c r="AM73" s="107">
        <v>485</v>
      </c>
      <c r="AN73" s="107" t="s">
        <v>170</v>
      </c>
      <c r="AO73" s="108">
        <v>4608</v>
      </c>
      <c r="AP73" s="108">
        <v>7467</v>
      </c>
      <c r="AQ73" s="107" t="s">
        <v>170</v>
      </c>
      <c r="AR73" s="107" t="s">
        <v>170</v>
      </c>
      <c r="AS73" s="108">
        <v>7567</v>
      </c>
    </row>
    <row r="74" spans="2:45" x14ac:dyDescent="0.25">
      <c r="B74" s="609"/>
      <c r="C74" s="86" t="s">
        <v>334</v>
      </c>
      <c r="D74" s="13">
        <v>455</v>
      </c>
      <c r="E74" s="13" t="s">
        <v>170</v>
      </c>
      <c r="F74" s="13">
        <v>455</v>
      </c>
      <c r="G74" s="191">
        <v>9050</v>
      </c>
      <c r="H74" s="87">
        <v>9353</v>
      </c>
      <c r="I74" s="13">
        <v>519</v>
      </c>
      <c r="J74" s="13">
        <v>24</v>
      </c>
      <c r="K74" s="87">
        <v>5477</v>
      </c>
      <c r="L74" s="87">
        <v>24423</v>
      </c>
      <c r="M74" s="87">
        <v>35348</v>
      </c>
      <c r="N74" s="87">
        <v>60226</v>
      </c>
      <c r="Q74" s="609"/>
      <c r="R74" s="86" t="s">
        <v>334</v>
      </c>
      <c r="S74" s="107">
        <v>935</v>
      </c>
      <c r="T74" s="107">
        <v>41</v>
      </c>
      <c r="U74" s="107">
        <v>976</v>
      </c>
      <c r="V74" s="189">
        <v>1460</v>
      </c>
      <c r="W74" s="108">
        <v>8858</v>
      </c>
      <c r="X74" s="107">
        <v>903</v>
      </c>
      <c r="Y74" s="107">
        <v>141</v>
      </c>
      <c r="Z74" s="108">
        <v>9332</v>
      </c>
      <c r="AA74" s="108">
        <v>20694</v>
      </c>
      <c r="AB74" s="107" t="s">
        <v>170</v>
      </c>
      <c r="AC74" s="108">
        <v>36216</v>
      </c>
      <c r="AD74" s="108">
        <v>57886</v>
      </c>
      <c r="AF74" s="609"/>
      <c r="AG74" s="86" t="s">
        <v>334</v>
      </c>
      <c r="AH74" s="108">
        <v>1390</v>
      </c>
      <c r="AI74" s="107">
        <v>41</v>
      </c>
      <c r="AJ74" s="108">
        <v>1431</v>
      </c>
      <c r="AK74" s="189">
        <v>10511</v>
      </c>
      <c r="AL74" s="108">
        <v>18211</v>
      </c>
      <c r="AM74" s="108">
        <v>1422</v>
      </c>
      <c r="AN74" s="107">
        <v>165</v>
      </c>
      <c r="AO74" s="108">
        <v>14809</v>
      </c>
      <c r="AP74" s="108">
        <v>45117</v>
      </c>
      <c r="AQ74" s="107" t="s">
        <v>170</v>
      </c>
      <c r="AR74" s="108">
        <v>71564</v>
      </c>
      <c r="AS74" s="108">
        <v>118112</v>
      </c>
    </row>
    <row r="75" spans="2:45" ht="15.75" customHeight="1" x14ac:dyDescent="0.25">
      <c r="B75" s="616" t="s">
        <v>329</v>
      </c>
      <c r="C75" s="616"/>
      <c r="D75" s="109" t="s">
        <v>170</v>
      </c>
      <c r="E75" s="109" t="s">
        <v>170</v>
      </c>
      <c r="F75" s="109" t="s">
        <v>170</v>
      </c>
      <c r="G75" s="193" t="s">
        <v>170</v>
      </c>
      <c r="H75" s="109" t="s">
        <v>170</v>
      </c>
      <c r="I75" s="109" t="s">
        <v>170</v>
      </c>
      <c r="J75" s="109" t="s">
        <v>170</v>
      </c>
      <c r="K75" s="109" t="s">
        <v>170</v>
      </c>
      <c r="L75" s="109" t="s">
        <v>170</v>
      </c>
      <c r="M75" s="109" t="s">
        <v>170</v>
      </c>
      <c r="N75" s="109" t="s">
        <v>170</v>
      </c>
      <c r="Q75" s="616" t="s">
        <v>329</v>
      </c>
      <c r="R75" s="616"/>
      <c r="S75" s="107">
        <v>161</v>
      </c>
      <c r="T75" s="107" t="s">
        <v>170</v>
      </c>
      <c r="U75" s="107">
        <v>161</v>
      </c>
      <c r="V75" s="190" t="s">
        <v>170</v>
      </c>
      <c r="W75" s="107" t="s">
        <v>170</v>
      </c>
      <c r="X75" s="107" t="s">
        <v>170</v>
      </c>
      <c r="Y75" s="107" t="s">
        <v>170</v>
      </c>
      <c r="Z75" s="107" t="s">
        <v>170</v>
      </c>
      <c r="AA75" s="107" t="s">
        <v>170</v>
      </c>
      <c r="AB75" s="107" t="s">
        <v>170</v>
      </c>
      <c r="AC75" s="107" t="s">
        <v>170</v>
      </c>
      <c r="AD75" s="107">
        <v>161</v>
      </c>
      <c r="AF75" s="616" t="s">
        <v>329</v>
      </c>
      <c r="AG75" s="616"/>
      <c r="AH75" s="107">
        <v>161</v>
      </c>
      <c r="AI75" s="107" t="s">
        <v>170</v>
      </c>
      <c r="AJ75" s="107">
        <v>161</v>
      </c>
      <c r="AK75" s="190" t="s">
        <v>170</v>
      </c>
      <c r="AL75" s="107" t="s">
        <v>170</v>
      </c>
      <c r="AM75" s="107" t="s">
        <v>170</v>
      </c>
      <c r="AN75" s="107" t="s">
        <v>170</v>
      </c>
      <c r="AO75" s="107" t="s">
        <v>170</v>
      </c>
      <c r="AP75" s="107" t="s">
        <v>170</v>
      </c>
      <c r="AQ75" s="107" t="s">
        <v>170</v>
      </c>
      <c r="AR75" s="107" t="s">
        <v>170</v>
      </c>
      <c r="AS75" s="107">
        <v>161</v>
      </c>
    </row>
    <row r="76" spans="2:45" x14ac:dyDescent="0.25">
      <c r="B76" s="616" t="s">
        <v>172</v>
      </c>
      <c r="C76" s="616"/>
      <c r="D76" s="110">
        <v>52614</v>
      </c>
      <c r="E76" s="110">
        <v>9270</v>
      </c>
      <c r="F76" s="110">
        <v>61884</v>
      </c>
      <c r="G76" s="194">
        <v>46604</v>
      </c>
      <c r="H76" s="110">
        <v>30872</v>
      </c>
      <c r="I76" s="110">
        <v>2429</v>
      </c>
      <c r="J76" s="110">
        <v>2449</v>
      </c>
      <c r="K76" s="110">
        <v>7524</v>
      </c>
      <c r="L76" s="110">
        <v>89879</v>
      </c>
      <c r="M76" s="110">
        <v>35391</v>
      </c>
      <c r="N76" s="110">
        <v>187154</v>
      </c>
      <c r="Q76" s="616" t="s">
        <v>172</v>
      </c>
      <c r="R76" s="616"/>
      <c r="S76" s="108">
        <v>82600</v>
      </c>
      <c r="T76" s="108">
        <v>5140</v>
      </c>
      <c r="U76" s="108">
        <v>87739</v>
      </c>
      <c r="V76" s="189">
        <v>3436</v>
      </c>
      <c r="W76" s="108">
        <v>26288</v>
      </c>
      <c r="X76" s="108">
        <v>5085</v>
      </c>
      <c r="Y76" s="108">
        <v>6299</v>
      </c>
      <c r="Z76" s="108">
        <v>14219</v>
      </c>
      <c r="AA76" s="108">
        <v>55327</v>
      </c>
      <c r="AB76" s="107">
        <v>31</v>
      </c>
      <c r="AC76" s="108">
        <v>36216</v>
      </c>
      <c r="AD76" s="108">
        <v>179314</v>
      </c>
      <c r="AF76" s="616" t="s">
        <v>172</v>
      </c>
      <c r="AG76" s="616"/>
      <c r="AH76" s="108">
        <v>135214</v>
      </c>
      <c r="AI76" s="108">
        <v>14410</v>
      </c>
      <c r="AJ76" s="108">
        <v>149624</v>
      </c>
      <c r="AK76" s="189">
        <v>50040</v>
      </c>
      <c r="AL76" s="108">
        <v>57160</v>
      </c>
      <c r="AM76" s="108">
        <v>7514</v>
      </c>
      <c r="AN76" s="108">
        <v>8748</v>
      </c>
      <c r="AO76" s="108">
        <v>21743</v>
      </c>
      <c r="AP76" s="108">
        <v>145206</v>
      </c>
      <c r="AQ76" s="107">
        <v>31</v>
      </c>
      <c r="AR76" s="108">
        <v>71606</v>
      </c>
      <c r="AS76" s="108">
        <v>366467</v>
      </c>
    </row>
    <row r="79" spans="2:45" ht="39" customHeight="1" x14ac:dyDescent="0.25">
      <c r="B79" s="619" t="s">
        <v>335</v>
      </c>
      <c r="C79" s="620"/>
      <c r="D79" s="620"/>
      <c r="E79" s="620"/>
      <c r="F79" s="620"/>
      <c r="G79" s="620"/>
      <c r="H79" s="620"/>
      <c r="I79" s="620"/>
      <c r="J79" s="620"/>
      <c r="K79" s="620"/>
      <c r="L79" s="620"/>
      <c r="M79" s="620"/>
      <c r="N79" s="621"/>
      <c r="Q79" s="619" t="s">
        <v>336</v>
      </c>
      <c r="R79" s="620"/>
      <c r="S79" s="620"/>
      <c r="T79" s="620"/>
      <c r="U79" s="620"/>
      <c r="V79" s="620"/>
      <c r="W79" s="620"/>
      <c r="X79" s="620"/>
      <c r="Y79" s="620"/>
      <c r="Z79" s="620"/>
      <c r="AA79" s="620"/>
      <c r="AB79" s="620"/>
      <c r="AC79" s="621"/>
      <c r="AF79" s="638" t="s">
        <v>337</v>
      </c>
      <c r="AG79" s="639"/>
      <c r="AH79" s="639"/>
      <c r="AI79" s="639"/>
      <c r="AJ79" s="639"/>
      <c r="AK79" s="639"/>
      <c r="AL79" s="639"/>
      <c r="AM79" s="639"/>
      <c r="AN79" s="639"/>
      <c r="AO79" s="639"/>
      <c r="AP79" s="639"/>
      <c r="AQ79" s="639"/>
      <c r="AR79" s="639"/>
      <c r="AS79" s="640"/>
    </row>
    <row r="80" spans="2:45" x14ac:dyDescent="0.25">
      <c r="B80" s="404"/>
      <c r="C80" s="115"/>
      <c r="D80" s="623"/>
      <c r="E80" s="624"/>
      <c r="F80" s="625"/>
      <c r="G80" s="626" t="s">
        <v>298</v>
      </c>
      <c r="H80" s="627"/>
      <c r="I80" s="627"/>
      <c r="J80" s="627"/>
      <c r="K80" s="627"/>
      <c r="L80" s="627"/>
      <c r="M80" s="628"/>
      <c r="N80" s="64"/>
      <c r="O80" s="116"/>
      <c r="Q80" s="405"/>
      <c r="R80" s="406"/>
      <c r="S80" s="630"/>
      <c r="T80" s="630"/>
      <c r="U80" s="630"/>
      <c r="V80" s="631" t="s">
        <v>298</v>
      </c>
      <c r="W80" s="631"/>
      <c r="X80" s="631"/>
      <c r="Y80" s="631"/>
      <c r="Z80" s="631"/>
      <c r="AA80" s="631"/>
      <c r="AB80" s="631"/>
      <c r="AC80" s="407"/>
      <c r="AD80" s="120"/>
      <c r="AF80" s="405"/>
      <c r="AG80" s="406"/>
      <c r="AH80" s="630"/>
      <c r="AI80" s="630"/>
      <c r="AJ80" s="630"/>
      <c r="AK80" s="631" t="s">
        <v>298</v>
      </c>
      <c r="AL80" s="631"/>
      <c r="AM80" s="631"/>
      <c r="AN80" s="631"/>
      <c r="AO80" s="631"/>
      <c r="AP80" s="631"/>
      <c r="AQ80" s="631"/>
      <c r="AR80" s="407"/>
      <c r="AS80" s="408"/>
    </row>
    <row r="81" spans="2:45" ht="69" customHeight="1" x14ac:dyDescent="0.25">
      <c r="B81" s="405"/>
      <c r="C81" s="409" t="s">
        <v>263</v>
      </c>
      <c r="D81" s="117" t="s">
        <v>299</v>
      </c>
      <c r="E81" s="117" t="s">
        <v>300</v>
      </c>
      <c r="F81" s="117" t="s">
        <v>301</v>
      </c>
      <c r="G81" s="117" t="s">
        <v>302</v>
      </c>
      <c r="H81" s="117" t="s">
        <v>303</v>
      </c>
      <c r="I81" s="117" t="s">
        <v>304</v>
      </c>
      <c r="J81" s="117" t="s">
        <v>305</v>
      </c>
      <c r="K81" s="117" t="s">
        <v>306</v>
      </c>
      <c r="L81" s="117" t="s">
        <v>307</v>
      </c>
      <c r="M81" s="117" t="s">
        <v>308</v>
      </c>
      <c r="N81" s="117" t="s">
        <v>309</v>
      </c>
      <c r="O81" s="118" t="s">
        <v>172</v>
      </c>
      <c r="Q81" s="4"/>
      <c r="R81" s="117" t="s">
        <v>263</v>
      </c>
      <c r="S81" s="117" t="s">
        <v>299</v>
      </c>
      <c r="T81" s="117" t="s">
        <v>300</v>
      </c>
      <c r="U81" s="117" t="s">
        <v>301</v>
      </c>
      <c r="V81" s="117" t="s">
        <v>302</v>
      </c>
      <c r="W81" s="117" t="s">
        <v>303</v>
      </c>
      <c r="X81" s="117" t="s">
        <v>304</v>
      </c>
      <c r="Y81" s="117" t="s">
        <v>305</v>
      </c>
      <c r="Z81" s="117" t="s">
        <v>306</v>
      </c>
      <c r="AA81" s="117" t="s">
        <v>307</v>
      </c>
      <c r="AB81" s="117" t="s">
        <v>308</v>
      </c>
      <c r="AC81" s="117" t="s">
        <v>309</v>
      </c>
      <c r="AD81" s="118" t="s">
        <v>172</v>
      </c>
      <c r="AF81" s="4"/>
      <c r="AG81" s="117" t="s">
        <v>263</v>
      </c>
      <c r="AH81" s="117" t="s">
        <v>299</v>
      </c>
      <c r="AI81" s="117" t="s">
        <v>300</v>
      </c>
      <c r="AJ81" s="117" t="s">
        <v>301</v>
      </c>
      <c r="AK81" s="117" t="s">
        <v>302</v>
      </c>
      <c r="AL81" s="117" t="s">
        <v>303</v>
      </c>
      <c r="AM81" s="117" t="s">
        <v>304</v>
      </c>
      <c r="AN81" s="117" t="s">
        <v>305</v>
      </c>
      <c r="AO81" s="117" t="s">
        <v>306</v>
      </c>
      <c r="AP81" s="117" t="s">
        <v>307</v>
      </c>
      <c r="AQ81" s="117" t="s">
        <v>308</v>
      </c>
      <c r="AR81" s="117" t="s">
        <v>309</v>
      </c>
      <c r="AS81" s="118" t="s">
        <v>172</v>
      </c>
    </row>
    <row r="82" spans="2:45" ht="16.5" customHeight="1" x14ac:dyDescent="0.25">
      <c r="B82" s="629" t="s">
        <v>310</v>
      </c>
      <c r="C82" s="86" t="s">
        <v>311</v>
      </c>
      <c r="D82" s="88">
        <v>514</v>
      </c>
      <c r="E82" s="88">
        <v>587</v>
      </c>
      <c r="F82" s="89">
        <v>1102</v>
      </c>
      <c r="G82" s="188">
        <v>1438</v>
      </c>
      <c r="H82" s="89">
        <v>13413</v>
      </c>
      <c r="I82" s="88">
        <v>60</v>
      </c>
      <c r="J82" s="88">
        <v>609</v>
      </c>
      <c r="K82" s="88">
        <v>46</v>
      </c>
      <c r="L82" s="89">
        <v>15567</v>
      </c>
      <c r="M82" s="88" t="s">
        <v>170</v>
      </c>
      <c r="N82" s="88" t="s">
        <v>170</v>
      </c>
      <c r="O82" s="89">
        <v>16669</v>
      </c>
      <c r="Q82" s="609" t="s">
        <v>310</v>
      </c>
      <c r="R82" s="86" t="s">
        <v>311</v>
      </c>
      <c r="S82" s="89">
        <v>2722</v>
      </c>
      <c r="T82" s="88">
        <v>317</v>
      </c>
      <c r="U82" s="89">
        <v>3039</v>
      </c>
      <c r="V82" s="187">
        <v>55</v>
      </c>
      <c r="W82" s="89">
        <v>11803</v>
      </c>
      <c r="X82" s="88">
        <v>190</v>
      </c>
      <c r="Y82" s="89">
        <v>1126</v>
      </c>
      <c r="Z82" s="88">
        <v>25</v>
      </c>
      <c r="AA82" s="89">
        <v>13198</v>
      </c>
      <c r="AB82" s="88" t="s">
        <v>170</v>
      </c>
      <c r="AC82" s="88" t="s">
        <v>170</v>
      </c>
      <c r="AD82" s="89">
        <v>16237</v>
      </c>
      <c r="AF82" s="609" t="s">
        <v>310</v>
      </c>
      <c r="AG82" s="86" t="s">
        <v>311</v>
      </c>
      <c r="AH82" s="124">
        <v>3236</v>
      </c>
      <c r="AI82" s="125">
        <v>905</v>
      </c>
      <c r="AJ82" s="124">
        <v>4141</v>
      </c>
      <c r="AK82" s="185">
        <v>1493</v>
      </c>
      <c r="AL82" s="124">
        <v>25216</v>
      </c>
      <c r="AM82" s="125">
        <v>250</v>
      </c>
      <c r="AN82" s="124">
        <v>1735</v>
      </c>
      <c r="AO82" s="125">
        <v>71</v>
      </c>
      <c r="AP82" s="124">
        <v>28765</v>
      </c>
      <c r="AQ82" s="125" t="s">
        <v>170</v>
      </c>
      <c r="AR82" s="125" t="s">
        <v>170</v>
      </c>
      <c r="AS82" s="124">
        <v>32906</v>
      </c>
    </row>
    <row r="83" spans="2:45" ht="16.5" customHeight="1" x14ac:dyDescent="0.25">
      <c r="B83" s="609"/>
      <c r="C83" s="86" t="s">
        <v>312</v>
      </c>
      <c r="D83" s="89">
        <v>4468</v>
      </c>
      <c r="E83" s="89">
        <v>1704</v>
      </c>
      <c r="F83" s="89">
        <v>6172</v>
      </c>
      <c r="G83" s="188">
        <v>3404</v>
      </c>
      <c r="H83" s="89">
        <v>6500</v>
      </c>
      <c r="I83" s="88">
        <v>27</v>
      </c>
      <c r="J83" s="88">
        <v>498</v>
      </c>
      <c r="K83" s="88">
        <v>188</v>
      </c>
      <c r="L83" s="89">
        <v>10616</v>
      </c>
      <c r="M83" s="88" t="s">
        <v>170</v>
      </c>
      <c r="N83" s="88" t="s">
        <v>170</v>
      </c>
      <c r="O83" s="89">
        <v>16788</v>
      </c>
      <c r="Q83" s="609"/>
      <c r="R83" s="86" t="s">
        <v>312</v>
      </c>
      <c r="S83" s="89">
        <v>9297</v>
      </c>
      <c r="T83" s="88">
        <v>810</v>
      </c>
      <c r="U83" s="89">
        <v>10107</v>
      </c>
      <c r="V83" s="187">
        <v>153</v>
      </c>
      <c r="W83" s="89">
        <v>3069</v>
      </c>
      <c r="X83" s="88">
        <v>252</v>
      </c>
      <c r="Y83" s="88">
        <v>864</v>
      </c>
      <c r="Z83" s="88">
        <v>56</v>
      </c>
      <c r="AA83" s="89">
        <v>4394</v>
      </c>
      <c r="AB83" s="88" t="s">
        <v>170</v>
      </c>
      <c r="AC83" s="88" t="s">
        <v>170</v>
      </c>
      <c r="AD83" s="89">
        <v>14502</v>
      </c>
      <c r="AF83" s="609"/>
      <c r="AG83" s="86" t="s">
        <v>312</v>
      </c>
      <c r="AH83" s="124">
        <v>13765</v>
      </c>
      <c r="AI83" s="124">
        <v>2514</v>
      </c>
      <c r="AJ83" s="124">
        <v>16279</v>
      </c>
      <c r="AK83" s="185">
        <v>3557</v>
      </c>
      <c r="AL83" s="124">
        <v>9569</v>
      </c>
      <c r="AM83" s="125">
        <v>279</v>
      </c>
      <c r="AN83" s="124">
        <v>1362</v>
      </c>
      <c r="AO83" s="125">
        <v>244</v>
      </c>
      <c r="AP83" s="124">
        <v>15011</v>
      </c>
      <c r="AQ83" s="125" t="s">
        <v>170</v>
      </c>
      <c r="AR83" s="125" t="s">
        <v>170</v>
      </c>
      <c r="AS83" s="124">
        <v>31290</v>
      </c>
    </row>
    <row r="84" spans="2:45" ht="16.5" customHeight="1" x14ac:dyDescent="0.25">
      <c r="B84" s="609"/>
      <c r="C84" s="86" t="s">
        <v>313</v>
      </c>
      <c r="D84" s="89">
        <v>7546</v>
      </c>
      <c r="E84" s="89">
        <v>2284</v>
      </c>
      <c r="F84" s="89">
        <v>9830</v>
      </c>
      <c r="G84" s="188">
        <v>3131</v>
      </c>
      <c r="H84" s="88">
        <v>793</v>
      </c>
      <c r="I84" s="88">
        <v>33</v>
      </c>
      <c r="J84" s="88">
        <v>241</v>
      </c>
      <c r="K84" s="88">
        <v>244</v>
      </c>
      <c r="L84" s="89">
        <v>4443</v>
      </c>
      <c r="M84" s="88" t="s">
        <v>170</v>
      </c>
      <c r="N84" s="88" t="s">
        <v>170</v>
      </c>
      <c r="O84" s="89">
        <v>14273</v>
      </c>
      <c r="Q84" s="609"/>
      <c r="R84" s="86" t="s">
        <v>313</v>
      </c>
      <c r="S84" s="89">
        <v>12703</v>
      </c>
      <c r="T84" s="88">
        <v>568</v>
      </c>
      <c r="U84" s="89">
        <v>13271</v>
      </c>
      <c r="V84" s="187">
        <v>20</v>
      </c>
      <c r="W84" s="88">
        <v>605</v>
      </c>
      <c r="X84" s="88">
        <v>123</v>
      </c>
      <c r="Y84" s="88">
        <v>309</v>
      </c>
      <c r="Z84" s="88">
        <v>62</v>
      </c>
      <c r="AA84" s="89">
        <v>1118</v>
      </c>
      <c r="AB84" s="88" t="s">
        <v>170</v>
      </c>
      <c r="AC84" s="88" t="s">
        <v>170</v>
      </c>
      <c r="AD84" s="89">
        <v>14389</v>
      </c>
      <c r="AF84" s="609"/>
      <c r="AG84" s="86" t="s">
        <v>313</v>
      </c>
      <c r="AH84" s="124">
        <v>20249</v>
      </c>
      <c r="AI84" s="124">
        <v>2852</v>
      </c>
      <c r="AJ84" s="124">
        <v>23101</v>
      </c>
      <c r="AK84" s="185">
        <v>3151</v>
      </c>
      <c r="AL84" s="124">
        <v>1398</v>
      </c>
      <c r="AM84" s="125">
        <v>156</v>
      </c>
      <c r="AN84" s="125">
        <v>549</v>
      </c>
      <c r="AO84" s="125">
        <v>306</v>
      </c>
      <c r="AP84" s="124">
        <v>5561</v>
      </c>
      <c r="AQ84" s="125" t="s">
        <v>170</v>
      </c>
      <c r="AR84" s="125" t="s">
        <v>170</v>
      </c>
      <c r="AS84" s="124">
        <v>28662</v>
      </c>
    </row>
    <row r="85" spans="2:45" ht="16.5" customHeight="1" x14ac:dyDescent="0.25">
      <c r="B85" s="609"/>
      <c r="C85" s="86" t="s">
        <v>314</v>
      </c>
      <c r="D85" s="89">
        <v>8256</v>
      </c>
      <c r="E85" s="89">
        <v>1288</v>
      </c>
      <c r="F85" s="89">
        <v>9544</v>
      </c>
      <c r="G85" s="188">
        <v>3239</v>
      </c>
      <c r="H85" s="88">
        <v>223</v>
      </c>
      <c r="I85" s="88">
        <v>205</v>
      </c>
      <c r="J85" s="88">
        <v>193</v>
      </c>
      <c r="K85" s="88">
        <v>190</v>
      </c>
      <c r="L85" s="89">
        <v>4050</v>
      </c>
      <c r="M85" s="88" t="s">
        <v>170</v>
      </c>
      <c r="N85" s="88" t="s">
        <v>170</v>
      </c>
      <c r="O85" s="89">
        <v>13594</v>
      </c>
      <c r="Q85" s="609"/>
      <c r="R85" s="86" t="s">
        <v>314</v>
      </c>
      <c r="S85" s="89">
        <v>12117</v>
      </c>
      <c r="T85" s="88">
        <v>382</v>
      </c>
      <c r="U85" s="89">
        <v>12499</v>
      </c>
      <c r="V85" s="187">
        <v>49</v>
      </c>
      <c r="W85" s="88" t="s">
        <v>170</v>
      </c>
      <c r="X85" s="88">
        <v>209</v>
      </c>
      <c r="Y85" s="88">
        <v>371</v>
      </c>
      <c r="Z85" s="88">
        <v>53</v>
      </c>
      <c r="AA85" s="88">
        <v>683</v>
      </c>
      <c r="AB85" s="88">
        <v>41</v>
      </c>
      <c r="AC85" s="88" t="s">
        <v>170</v>
      </c>
      <c r="AD85" s="89">
        <v>13223</v>
      </c>
      <c r="AF85" s="609"/>
      <c r="AG85" s="86" t="s">
        <v>314</v>
      </c>
      <c r="AH85" s="124">
        <v>20373</v>
      </c>
      <c r="AI85" s="124">
        <v>1670</v>
      </c>
      <c r="AJ85" s="124">
        <v>22043</v>
      </c>
      <c r="AK85" s="185">
        <v>3289</v>
      </c>
      <c r="AL85" s="125">
        <v>223</v>
      </c>
      <c r="AM85" s="125">
        <v>414</v>
      </c>
      <c r="AN85" s="125">
        <v>565</v>
      </c>
      <c r="AO85" s="125">
        <v>243</v>
      </c>
      <c r="AP85" s="124">
        <v>4733</v>
      </c>
      <c r="AQ85" s="125">
        <v>41</v>
      </c>
      <c r="AR85" s="125" t="s">
        <v>170</v>
      </c>
      <c r="AS85" s="124">
        <v>26817</v>
      </c>
    </row>
    <row r="86" spans="2:45" ht="16.5" customHeight="1" x14ac:dyDescent="0.25">
      <c r="B86" s="609"/>
      <c r="C86" s="86" t="s">
        <v>315</v>
      </c>
      <c r="D86" s="89">
        <v>8262</v>
      </c>
      <c r="E86" s="88">
        <v>918</v>
      </c>
      <c r="F86" s="89">
        <v>9179</v>
      </c>
      <c r="G86" s="188">
        <v>3172</v>
      </c>
      <c r="H86" s="88">
        <v>26</v>
      </c>
      <c r="I86" s="88">
        <v>154</v>
      </c>
      <c r="J86" s="88">
        <v>95</v>
      </c>
      <c r="K86" s="88">
        <v>54</v>
      </c>
      <c r="L86" s="89">
        <v>3502</v>
      </c>
      <c r="M86" s="88" t="s">
        <v>170</v>
      </c>
      <c r="N86" s="88" t="s">
        <v>170</v>
      </c>
      <c r="O86" s="89">
        <v>12681</v>
      </c>
      <c r="Q86" s="609"/>
      <c r="R86" s="86" t="s">
        <v>315</v>
      </c>
      <c r="S86" s="89">
        <v>10028</v>
      </c>
      <c r="T86" s="88">
        <v>426</v>
      </c>
      <c r="U86" s="89">
        <v>10454</v>
      </c>
      <c r="V86" s="187">
        <v>97</v>
      </c>
      <c r="W86" s="88">
        <v>40</v>
      </c>
      <c r="X86" s="88">
        <v>416</v>
      </c>
      <c r="Y86" s="88">
        <v>347</v>
      </c>
      <c r="Z86" s="88">
        <v>89</v>
      </c>
      <c r="AA86" s="88">
        <v>989</v>
      </c>
      <c r="AB86" s="88" t="s">
        <v>170</v>
      </c>
      <c r="AC86" s="88" t="s">
        <v>170</v>
      </c>
      <c r="AD86" s="89">
        <v>11443</v>
      </c>
      <c r="AF86" s="609"/>
      <c r="AG86" s="86" t="s">
        <v>315</v>
      </c>
      <c r="AH86" s="124">
        <v>18290</v>
      </c>
      <c r="AI86" s="124">
        <v>1344</v>
      </c>
      <c r="AJ86" s="124">
        <v>19634</v>
      </c>
      <c r="AK86" s="185">
        <v>3268</v>
      </c>
      <c r="AL86" s="125">
        <v>66</v>
      </c>
      <c r="AM86" s="125">
        <v>570</v>
      </c>
      <c r="AN86" s="125">
        <v>442</v>
      </c>
      <c r="AO86" s="125">
        <v>143</v>
      </c>
      <c r="AP86" s="124">
        <v>4490</v>
      </c>
      <c r="AQ86" s="125" t="s">
        <v>170</v>
      </c>
      <c r="AR86" s="125" t="s">
        <v>170</v>
      </c>
      <c r="AS86" s="124">
        <v>24124</v>
      </c>
    </row>
    <row r="87" spans="2:45" ht="16.5" customHeight="1" x14ac:dyDescent="0.25">
      <c r="B87" s="609"/>
      <c r="C87" s="86" t="s">
        <v>316</v>
      </c>
      <c r="D87" s="89">
        <v>6392</v>
      </c>
      <c r="E87" s="88">
        <v>355</v>
      </c>
      <c r="F87" s="89">
        <v>6747</v>
      </c>
      <c r="G87" s="188">
        <v>3659</v>
      </c>
      <c r="H87" s="88">
        <v>43</v>
      </c>
      <c r="I87" s="88">
        <v>224</v>
      </c>
      <c r="J87" s="88" t="s">
        <v>170</v>
      </c>
      <c r="K87" s="88">
        <v>26</v>
      </c>
      <c r="L87" s="89">
        <v>3952</v>
      </c>
      <c r="M87" s="88" t="s">
        <v>170</v>
      </c>
      <c r="N87" s="88" t="s">
        <v>170</v>
      </c>
      <c r="O87" s="89">
        <v>10699</v>
      </c>
      <c r="Q87" s="609"/>
      <c r="R87" s="86" t="s">
        <v>316</v>
      </c>
      <c r="S87" s="89">
        <v>9766</v>
      </c>
      <c r="T87" s="88">
        <v>203</v>
      </c>
      <c r="U87" s="89">
        <v>9969</v>
      </c>
      <c r="V87" s="187">
        <v>110</v>
      </c>
      <c r="W87" s="88" t="s">
        <v>170</v>
      </c>
      <c r="X87" s="88">
        <v>476</v>
      </c>
      <c r="Y87" s="88">
        <v>101</v>
      </c>
      <c r="Z87" s="88">
        <v>60</v>
      </c>
      <c r="AA87" s="88">
        <v>747</v>
      </c>
      <c r="AB87" s="88" t="s">
        <v>170</v>
      </c>
      <c r="AC87" s="88" t="s">
        <v>170</v>
      </c>
      <c r="AD87" s="89">
        <v>10716</v>
      </c>
      <c r="AF87" s="609"/>
      <c r="AG87" s="86" t="s">
        <v>316</v>
      </c>
      <c r="AH87" s="124">
        <v>16158</v>
      </c>
      <c r="AI87" s="125">
        <v>558</v>
      </c>
      <c r="AJ87" s="124">
        <v>16716</v>
      </c>
      <c r="AK87" s="185">
        <v>3768</v>
      </c>
      <c r="AL87" s="125">
        <v>43</v>
      </c>
      <c r="AM87" s="125">
        <v>700</v>
      </c>
      <c r="AN87" s="125">
        <v>101</v>
      </c>
      <c r="AO87" s="125">
        <v>86</v>
      </c>
      <c r="AP87" s="124">
        <v>4699</v>
      </c>
      <c r="AQ87" s="125" t="s">
        <v>170</v>
      </c>
      <c r="AR87" s="125" t="s">
        <v>170</v>
      </c>
      <c r="AS87" s="124">
        <v>21414</v>
      </c>
    </row>
    <row r="88" spans="2:45" ht="16.5" customHeight="1" x14ac:dyDescent="0.25">
      <c r="B88" s="609"/>
      <c r="C88" s="86" t="s">
        <v>317</v>
      </c>
      <c r="D88" s="89">
        <v>6129</v>
      </c>
      <c r="E88" s="88">
        <v>295</v>
      </c>
      <c r="F88" s="89">
        <v>6425</v>
      </c>
      <c r="G88" s="188">
        <v>4395</v>
      </c>
      <c r="H88" s="88" t="s">
        <v>170</v>
      </c>
      <c r="I88" s="88">
        <v>106</v>
      </c>
      <c r="J88" s="88">
        <v>73</v>
      </c>
      <c r="K88" s="88">
        <v>77</v>
      </c>
      <c r="L88" s="89">
        <v>4651</v>
      </c>
      <c r="M88" s="88" t="s">
        <v>170</v>
      </c>
      <c r="N88" s="88" t="s">
        <v>170</v>
      </c>
      <c r="O88" s="89">
        <v>11076</v>
      </c>
      <c r="Q88" s="609"/>
      <c r="R88" s="86" t="s">
        <v>317</v>
      </c>
      <c r="S88" s="89">
        <v>9643</v>
      </c>
      <c r="T88" s="88">
        <v>224</v>
      </c>
      <c r="U88" s="89">
        <v>9867</v>
      </c>
      <c r="V88" s="187">
        <v>196</v>
      </c>
      <c r="W88" s="88" t="s">
        <v>170</v>
      </c>
      <c r="X88" s="88">
        <v>470</v>
      </c>
      <c r="Y88" s="88">
        <v>254</v>
      </c>
      <c r="Z88" s="88">
        <v>127</v>
      </c>
      <c r="AA88" s="89">
        <v>1046</v>
      </c>
      <c r="AB88" s="88" t="s">
        <v>170</v>
      </c>
      <c r="AC88" s="88" t="s">
        <v>170</v>
      </c>
      <c r="AD88" s="89">
        <v>10913</v>
      </c>
      <c r="AF88" s="609"/>
      <c r="AG88" s="86" t="s">
        <v>317</v>
      </c>
      <c r="AH88" s="124">
        <v>15772</v>
      </c>
      <c r="AI88" s="125">
        <v>520</v>
      </c>
      <c r="AJ88" s="124">
        <v>16292</v>
      </c>
      <c r="AK88" s="185">
        <v>4591</v>
      </c>
      <c r="AL88" s="125" t="s">
        <v>170</v>
      </c>
      <c r="AM88" s="125">
        <v>576</v>
      </c>
      <c r="AN88" s="125">
        <v>327</v>
      </c>
      <c r="AO88" s="125">
        <v>203</v>
      </c>
      <c r="AP88" s="124">
        <v>5697</v>
      </c>
      <c r="AQ88" s="125" t="s">
        <v>170</v>
      </c>
      <c r="AR88" s="125" t="s">
        <v>170</v>
      </c>
      <c r="AS88" s="124">
        <v>21988</v>
      </c>
    </row>
    <row r="89" spans="2:45" ht="16.5" customHeight="1" x14ac:dyDescent="0.25">
      <c r="B89" s="609"/>
      <c r="C89" s="86" t="s">
        <v>318</v>
      </c>
      <c r="D89" s="89">
        <v>5786</v>
      </c>
      <c r="E89" s="88">
        <v>289</v>
      </c>
      <c r="F89" s="89">
        <v>6074</v>
      </c>
      <c r="G89" s="188">
        <v>4074</v>
      </c>
      <c r="H89" s="88" t="s">
        <v>170</v>
      </c>
      <c r="I89" s="88">
        <v>226</v>
      </c>
      <c r="J89" s="88" t="s">
        <v>170</v>
      </c>
      <c r="K89" s="88">
        <v>97</v>
      </c>
      <c r="L89" s="89">
        <v>4397</v>
      </c>
      <c r="M89" s="88" t="s">
        <v>170</v>
      </c>
      <c r="N89" s="88" t="s">
        <v>170</v>
      </c>
      <c r="O89" s="89">
        <v>10471</v>
      </c>
      <c r="Q89" s="609"/>
      <c r="R89" s="86" t="s">
        <v>318</v>
      </c>
      <c r="S89" s="89">
        <v>9709</v>
      </c>
      <c r="T89" s="88">
        <v>272</v>
      </c>
      <c r="U89" s="89">
        <v>9981</v>
      </c>
      <c r="V89" s="187">
        <v>185</v>
      </c>
      <c r="W89" s="88" t="s">
        <v>170</v>
      </c>
      <c r="X89" s="88">
        <v>725</v>
      </c>
      <c r="Y89" s="88">
        <v>421</v>
      </c>
      <c r="Z89" s="88">
        <v>214</v>
      </c>
      <c r="AA89" s="89">
        <v>1545</v>
      </c>
      <c r="AB89" s="88" t="s">
        <v>170</v>
      </c>
      <c r="AC89" s="88" t="s">
        <v>170</v>
      </c>
      <c r="AD89" s="89">
        <v>11526</v>
      </c>
      <c r="AF89" s="609"/>
      <c r="AG89" s="86" t="s">
        <v>318</v>
      </c>
      <c r="AH89" s="124">
        <v>15494</v>
      </c>
      <c r="AI89" s="125">
        <v>561</v>
      </c>
      <c r="AJ89" s="124">
        <v>16055</v>
      </c>
      <c r="AK89" s="185">
        <v>4259</v>
      </c>
      <c r="AL89" s="125" t="s">
        <v>170</v>
      </c>
      <c r="AM89" s="125">
        <v>951</v>
      </c>
      <c r="AN89" s="125">
        <v>421</v>
      </c>
      <c r="AO89" s="125">
        <v>311</v>
      </c>
      <c r="AP89" s="124">
        <v>5942</v>
      </c>
      <c r="AQ89" s="125" t="s">
        <v>170</v>
      </c>
      <c r="AR89" s="125" t="s">
        <v>170</v>
      </c>
      <c r="AS89" s="124">
        <v>21997</v>
      </c>
    </row>
    <row r="90" spans="2:45" ht="16.5" customHeight="1" x14ac:dyDescent="0.25">
      <c r="B90" s="609"/>
      <c r="C90" s="86" t="s">
        <v>319</v>
      </c>
      <c r="D90" s="89">
        <v>5085</v>
      </c>
      <c r="E90" s="88">
        <v>196</v>
      </c>
      <c r="F90" s="89">
        <v>5281</v>
      </c>
      <c r="G90" s="188">
        <v>4614</v>
      </c>
      <c r="H90" s="88" t="s">
        <v>170</v>
      </c>
      <c r="I90" s="88">
        <v>324</v>
      </c>
      <c r="J90" s="88">
        <v>227</v>
      </c>
      <c r="K90" s="88">
        <v>186</v>
      </c>
      <c r="L90" s="89">
        <v>5351</v>
      </c>
      <c r="M90" s="88" t="s">
        <v>170</v>
      </c>
      <c r="N90" s="88" t="s">
        <v>170</v>
      </c>
      <c r="O90" s="89">
        <v>10632</v>
      </c>
      <c r="Q90" s="609"/>
      <c r="R90" s="86" t="s">
        <v>319</v>
      </c>
      <c r="S90" s="89">
        <v>6622</v>
      </c>
      <c r="T90" s="88">
        <v>69</v>
      </c>
      <c r="U90" s="89">
        <v>6691</v>
      </c>
      <c r="V90" s="187">
        <v>467</v>
      </c>
      <c r="W90" s="88" t="s">
        <v>170</v>
      </c>
      <c r="X90" s="88">
        <v>637</v>
      </c>
      <c r="Y90" s="88">
        <v>387</v>
      </c>
      <c r="Z90" s="88">
        <v>807</v>
      </c>
      <c r="AA90" s="89">
        <v>2298</v>
      </c>
      <c r="AB90" s="88" t="s">
        <v>170</v>
      </c>
      <c r="AC90" s="88" t="s">
        <v>170</v>
      </c>
      <c r="AD90" s="89">
        <v>8989</v>
      </c>
      <c r="AF90" s="609"/>
      <c r="AG90" s="86" t="s">
        <v>319</v>
      </c>
      <c r="AH90" s="124">
        <v>11707</v>
      </c>
      <c r="AI90" s="125">
        <v>266</v>
      </c>
      <c r="AJ90" s="124">
        <v>11972</v>
      </c>
      <c r="AK90" s="185">
        <v>5082</v>
      </c>
      <c r="AL90" s="125" t="s">
        <v>170</v>
      </c>
      <c r="AM90" s="125">
        <v>960</v>
      </c>
      <c r="AN90" s="125">
        <v>614</v>
      </c>
      <c r="AO90" s="125">
        <v>993</v>
      </c>
      <c r="AP90" s="124">
        <v>7649</v>
      </c>
      <c r="AQ90" s="125" t="s">
        <v>170</v>
      </c>
      <c r="AR90" s="125" t="s">
        <v>170</v>
      </c>
      <c r="AS90" s="124">
        <v>19622</v>
      </c>
    </row>
    <row r="91" spans="2:45" ht="16.5" customHeight="1" x14ac:dyDescent="0.25">
      <c r="B91" s="609"/>
      <c r="C91" s="86" t="s">
        <v>320</v>
      </c>
      <c r="D91" s="89">
        <v>1048</v>
      </c>
      <c r="E91" s="88" t="s">
        <v>170</v>
      </c>
      <c r="F91" s="89">
        <v>1048</v>
      </c>
      <c r="G91" s="188">
        <v>5446</v>
      </c>
      <c r="H91" s="88" t="s">
        <v>170</v>
      </c>
      <c r="I91" s="88">
        <v>208</v>
      </c>
      <c r="J91" s="88">
        <v>46</v>
      </c>
      <c r="K91" s="89">
        <v>1255</v>
      </c>
      <c r="L91" s="89">
        <v>6954</v>
      </c>
      <c r="M91" s="88" t="s">
        <v>170</v>
      </c>
      <c r="N91" s="88" t="s">
        <v>170</v>
      </c>
      <c r="O91" s="89">
        <v>8002</v>
      </c>
      <c r="Q91" s="609"/>
      <c r="R91" s="86" t="s">
        <v>320</v>
      </c>
      <c r="S91" s="89">
        <v>1979</v>
      </c>
      <c r="T91" s="88" t="s">
        <v>170</v>
      </c>
      <c r="U91" s="89">
        <v>1979</v>
      </c>
      <c r="V91" s="188">
        <v>1172</v>
      </c>
      <c r="W91" s="88" t="s">
        <v>170</v>
      </c>
      <c r="X91" s="88">
        <v>406</v>
      </c>
      <c r="Y91" s="88">
        <v>131</v>
      </c>
      <c r="Z91" s="89">
        <v>4089</v>
      </c>
      <c r="AA91" s="89">
        <v>5797</v>
      </c>
      <c r="AB91" s="88" t="s">
        <v>170</v>
      </c>
      <c r="AC91" s="88" t="s">
        <v>170</v>
      </c>
      <c r="AD91" s="89">
        <v>7777</v>
      </c>
      <c r="AF91" s="609"/>
      <c r="AG91" s="86" t="s">
        <v>320</v>
      </c>
      <c r="AH91" s="124">
        <v>3027</v>
      </c>
      <c r="AI91" s="125" t="s">
        <v>170</v>
      </c>
      <c r="AJ91" s="124">
        <v>3027</v>
      </c>
      <c r="AK91" s="185">
        <v>6618</v>
      </c>
      <c r="AL91" s="125" t="s">
        <v>170</v>
      </c>
      <c r="AM91" s="125">
        <v>614</v>
      </c>
      <c r="AN91" s="125">
        <v>177</v>
      </c>
      <c r="AO91" s="124">
        <v>5344</v>
      </c>
      <c r="AP91" s="124">
        <v>12752</v>
      </c>
      <c r="AQ91" s="125" t="s">
        <v>170</v>
      </c>
      <c r="AR91" s="125" t="s">
        <v>170</v>
      </c>
      <c r="AS91" s="124">
        <v>15779</v>
      </c>
    </row>
    <row r="92" spans="2:45" ht="16.5" customHeight="1" x14ac:dyDescent="0.25">
      <c r="B92" s="609"/>
      <c r="C92" s="86" t="s">
        <v>321</v>
      </c>
      <c r="D92" s="89">
        <v>53486</v>
      </c>
      <c r="E92" s="89">
        <v>7917</v>
      </c>
      <c r="F92" s="89">
        <v>61402</v>
      </c>
      <c r="G92" s="188">
        <v>36573</v>
      </c>
      <c r="H92" s="89">
        <v>20998</v>
      </c>
      <c r="I92" s="89">
        <v>1567</v>
      </c>
      <c r="J92" s="89">
        <v>1982</v>
      </c>
      <c r="K92" s="89">
        <v>2363</v>
      </c>
      <c r="L92" s="89">
        <v>63483</v>
      </c>
      <c r="M92" s="88" t="s">
        <v>170</v>
      </c>
      <c r="N92" s="88" t="s">
        <v>170</v>
      </c>
      <c r="O92" s="89">
        <v>124885</v>
      </c>
      <c r="Q92" s="609"/>
      <c r="R92" s="86" t="s">
        <v>321</v>
      </c>
      <c r="S92" s="89">
        <v>84585</v>
      </c>
      <c r="T92" s="89">
        <v>3273</v>
      </c>
      <c r="U92" s="89">
        <v>87858</v>
      </c>
      <c r="V92" s="188">
        <v>2504</v>
      </c>
      <c r="W92" s="89">
        <v>15517</v>
      </c>
      <c r="X92" s="89">
        <v>3903</v>
      </c>
      <c r="Y92" s="89">
        <v>4310</v>
      </c>
      <c r="Z92" s="89">
        <v>5582</v>
      </c>
      <c r="AA92" s="89">
        <v>31816</v>
      </c>
      <c r="AB92" s="88">
        <v>41</v>
      </c>
      <c r="AC92" s="88" t="s">
        <v>170</v>
      </c>
      <c r="AD92" s="89">
        <v>119714</v>
      </c>
      <c r="AF92" s="609"/>
      <c r="AG92" s="86" t="s">
        <v>321</v>
      </c>
      <c r="AH92" s="124">
        <v>138071</v>
      </c>
      <c r="AI92" s="124">
        <v>11189</v>
      </c>
      <c r="AJ92" s="124">
        <v>149260</v>
      </c>
      <c r="AK92" s="185">
        <v>39077</v>
      </c>
      <c r="AL92" s="124">
        <v>36515</v>
      </c>
      <c r="AM92" s="124">
        <v>5470</v>
      </c>
      <c r="AN92" s="124">
        <v>6293</v>
      </c>
      <c r="AO92" s="124">
        <v>7945</v>
      </c>
      <c r="AP92" s="124">
        <v>95299</v>
      </c>
      <c r="AQ92" s="125">
        <v>41</v>
      </c>
      <c r="AR92" s="125" t="s">
        <v>170</v>
      </c>
      <c r="AS92" s="124">
        <v>244600</v>
      </c>
    </row>
    <row r="93" spans="2:45" ht="16.5" customHeight="1" x14ac:dyDescent="0.25">
      <c r="B93" s="609" t="s">
        <v>322</v>
      </c>
      <c r="C93" s="86" t="s">
        <v>323</v>
      </c>
      <c r="D93" s="88" t="s">
        <v>170</v>
      </c>
      <c r="E93" s="88" t="s">
        <v>170</v>
      </c>
      <c r="F93" s="88" t="s">
        <v>170</v>
      </c>
      <c r="G93" s="187" t="s">
        <v>170</v>
      </c>
      <c r="H93" s="88">
        <v>30</v>
      </c>
      <c r="I93" s="88" t="s">
        <v>170</v>
      </c>
      <c r="J93" s="88" t="s">
        <v>170</v>
      </c>
      <c r="K93" s="88" t="s">
        <v>170</v>
      </c>
      <c r="L93" s="88">
        <v>30</v>
      </c>
      <c r="M93" s="88" t="s">
        <v>170</v>
      </c>
      <c r="N93" s="89">
        <v>39150</v>
      </c>
      <c r="O93" s="89">
        <v>39180</v>
      </c>
      <c r="Q93" s="609" t="s">
        <v>322</v>
      </c>
      <c r="R93" s="86" t="s">
        <v>323</v>
      </c>
      <c r="S93" s="88" t="s">
        <v>170</v>
      </c>
      <c r="T93" s="88" t="s">
        <v>170</v>
      </c>
      <c r="U93" s="88" t="s">
        <v>170</v>
      </c>
      <c r="V93" s="187" t="s">
        <v>170</v>
      </c>
      <c r="W93" s="88" t="s">
        <v>170</v>
      </c>
      <c r="X93" s="88" t="s">
        <v>170</v>
      </c>
      <c r="Y93" s="88" t="s">
        <v>170</v>
      </c>
      <c r="Z93" s="88" t="s">
        <v>170</v>
      </c>
      <c r="AA93" s="88" t="s">
        <v>170</v>
      </c>
      <c r="AB93" s="88" t="s">
        <v>170</v>
      </c>
      <c r="AC93" s="89">
        <v>41859</v>
      </c>
      <c r="AD93" s="89">
        <v>41859</v>
      </c>
      <c r="AF93" s="609" t="s">
        <v>322</v>
      </c>
      <c r="AG93" s="86" t="s">
        <v>323</v>
      </c>
      <c r="AH93" s="125" t="s">
        <v>170</v>
      </c>
      <c r="AI93" s="125" t="s">
        <v>170</v>
      </c>
      <c r="AJ93" s="125" t="s">
        <v>170</v>
      </c>
      <c r="AK93" s="186" t="s">
        <v>170</v>
      </c>
      <c r="AL93" s="125">
        <v>30</v>
      </c>
      <c r="AM93" s="125" t="s">
        <v>170</v>
      </c>
      <c r="AN93" s="125" t="s">
        <v>170</v>
      </c>
      <c r="AO93" s="125" t="s">
        <v>170</v>
      </c>
      <c r="AP93" s="125">
        <v>30</v>
      </c>
      <c r="AQ93" s="125" t="s">
        <v>170</v>
      </c>
      <c r="AR93" s="124">
        <v>81009</v>
      </c>
      <c r="AS93" s="124">
        <v>81039</v>
      </c>
    </row>
    <row r="94" spans="2:45" ht="16.5" customHeight="1" x14ac:dyDescent="0.25">
      <c r="B94" s="609"/>
      <c r="C94" s="121" t="s">
        <v>324</v>
      </c>
      <c r="D94" s="88" t="s">
        <v>170</v>
      </c>
      <c r="E94" s="88" t="s">
        <v>170</v>
      </c>
      <c r="F94" s="88" t="s">
        <v>170</v>
      </c>
      <c r="G94" s="187">
        <v>80</v>
      </c>
      <c r="H94" s="89">
        <v>9079</v>
      </c>
      <c r="I94" s="88" t="s">
        <v>170</v>
      </c>
      <c r="J94" s="88">
        <v>97</v>
      </c>
      <c r="K94" s="88" t="s">
        <v>170</v>
      </c>
      <c r="L94" s="89">
        <v>9257</v>
      </c>
      <c r="M94" s="88">
        <v>29</v>
      </c>
      <c r="N94" s="88">
        <v>29</v>
      </c>
      <c r="O94" s="89">
        <v>9315</v>
      </c>
      <c r="Q94" s="609"/>
      <c r="R94" s="121" t="s">
        <v>324</v>
      </c>
      <c r="S94" s="88">
        <v>54</v>
      </c>
      <c r="T94" s="88" t="s">
        <v>170</v>
      </c>
      <c r="U94" s="88">
        <v>54</v>
      </c>
      <c r="V94" s="187" t="s">
        <v>170</v>
      </c>
      <c r="W94" s="89">
        <v>9919</v>
      </c>
      <c r="X94" s="88" t="s">
        <v>170</v>
      </c>
      <c r="Y94" s="88">
        <v>125</v>
      </c>
      <c r="Z94" s="88" t="s">
        <v>170</v>
      </c>
      <c r="AA94" s="89">
        <v>10044</v>
      </c>
      <c r="AB94" s="88" t="s">
        <v>170</v>
      </c>
      <c r="AC94" s="88" t="s">
        <v>170</v>
      </c>
      <c r="AD94" s="89">
        <v>10098</v>
      </c>
      <c r="AF94" s="609"/>
      <c r="AG94" s="121" t="s">
        <v>324</v>
      </c>
      <c r="AH94" s="125">
        <v>54</v>
      </c>
      <c r="AI94" s="125" t="s">
        <v>170</v>
      </c>
      <c r="AJ94" s="125">
        <v>54</v>
      </c>
      <c r="AK94" s="186">
        <v>80</v>
      </c>
      <c r="AL94" s="124">
        <v>18998</v>
      </c>
      <c r="AM94" s="125" t="s">
        <v>170</v>
      </c>
      <c r="AN94" s="125">
        <v>222</v>
      </c>
      <c r="AO94" s="125" t="s">
        <v>170</v>
      </c>
      <c r="AP94" s="124">
        <v>19301</v>
      </c>
      <c r="AQ94" s="125">
        <v>29</v>
      </c>
      <c r="AR94" s="125">
        <v>29</v>
      </c>
      <c r="AS94" s="124">
        <v>19413</v>
      </c>
    </row>
    <row r="95" spans="2:45" ht="16.5" customHeight="1" x14ac:dyDescent="0.25">
      <c r="B95" s="609"/>
      <c r="C95" s="86" t="s">
        <v>325</v>
      </c>
      <c r="D95" s="88">
        <v>324</v>
      </c>
      <c r="E95" s="88">
        <v>43</v>
      </c>
      <c r="F95" s="88">
        <v>367</v>
      </c>
      <c r="G95" s="188">
        <v>5046</v>
      </c>
      <c r="H95" s="88" t="s">
        <v>170</v>
      </c>
      <c r="I95" s="88">
        <v>218</v>
      </c>
      <c r="J95" s="88">
        <v>49</v>
      </c>
      <c r="K95" s="89">
        <v>2302</v>
      </c>
      <c r="L95" s="89">
        <v>7615</v>
      </c>
      <c r="M95" s="88" t="s">
        <v>170</v>
      </c>
      <c r="N95" s="88" t="s">
        <v>170</v>
      </c>
      <c r="O95" s="89">
        <v>7983</v>
      </c>
      <c r="Q95" s="609"/>
      <c r="R95" s="86" t="s">
        <v>325</v>
      </c>
      <c r="S95" s="88">
        <v>673</v>
      </c>
      <c r="T95" s="88">
        <v>72</v>
      </c>
      <c r="U95" s="88">
        <v>746</v>
      </c>
      <c r="V95" s="188">
        <v>1119</v>
      </c>
      <c r="W95" s="88" t="s">
        <v>170</v>
      </c>
      <c r="X95" s="88">
        <v>437</v>
      </c>
      <c r="Y95" s="88">
        <v>28</v>
      </c>
      <c r="Z95" s="89">
        <v>4289</v>
      </c>
      <c r="AA95" s="89">
        <v>5873</v>
      </c>
      <c r="AB95" s="88" t="s">
        <v>170</v>
      </c>
      <c r="AC95" s="88" t="s">
        <v>170</v>
      </c>
      <c r="AD95" s="89">
        <v>6618</v>
      </c>
      <c r="AF95" s="609"/>
      <c r="AG95" s="86" t="s">
        <v>325</v>
      </c>
      <c r="AH95" s="125">
        <v>997</v>
      </c>
      <c r="AI95" s="125">
        <v>116</v>
      </c>
      <c r="AJ95" s="124">
        <v>1113</v>
      </c>
      <c r="AK95" s="185">
        <v>6164</v>
      </c>
      <c r="AL95" s="125" t="s">
        <v>170</v>
      </c>
      <c r="AM95" s="125">
        <v>655</v>
      </c>
      <c r="AN95" s="125">
        <v>77</v>
      </c>
      <c r="AO95" s="124">
        <v>6592</v>
      </c>
      <c r="AP95" s="124">
        <v>13488</v>
      </c>
      <c r="AQ95" s="125" t="s">
        <v>170</v>
      </c>
      <c r="AR95" s="125" t="s">
        <v>170</v>
      </c>
      <c r="AS95" s="124">
        <v>14601</v>
      </c>
    </row>
    <row r="96" spans="2:45" ht="16.5" customHeight="1" x14ac:dyDescent="0.25">
      <c r="B96" s="609"/>
      <c r="C96" s="86" t="s">
        <v>326</v>
      </c>
      <c r="D96" s="88">
        <v>88</v>
      </c>
      <c r="E96" s="88" t="s">
        <v>170</v>
      </c>
      <c r="F96" s="88">
        <v>88</v>
      </c>
      <c r="G96" s="188">
        <v>2706</v>
      </c>
      <c r="H96" s="88" t="s">
        <v>170</v>
      </c>
      <c r="I96" s="88">
        <v>205</v>
      </c>
      <c r="J96" s="88" t="s">
        <v>170</v>
      </c>
      <c r="K96" s="89">
        <v>1527</v>
      </c>
      <c r="L96" s="89">
        <v>4437</v>
      </c>
      <c r="M96" s="88" t="s">
        <v>170</v>
      </c>
      <c r="N96" s="88" t="s">
        <v>170</v>
      </c>
      <c r="O96" s="89">
        <v>4525</v>
      </c>
      <c r="Q96" s="609"/>
      <c r="R96" s="86" t="s">
        <v>326</v>
      </c>
      <c r="S96" s="88">
        <v>182</v>
      </c>
      <c r="T96" s="88" t="s">
        <v>170</v>
      </c>
      <c r="U96" s="88">
        <v>182</v>
      </c>
      <c r="V96" s="187">
        <v>585</v>
      </c>
      <c r="W96" s="88" t="s">
        <v>170</v>
      </c>
      <c r="X96" s="88">
        <v>92</v>
      </c>
      <c r="Y96" s="88" t="s">
        <v>170</v>
      </c>
      <c r="Z96" s="89">
        <v>2587</v>
      </c>
      <c r="AA96" s="89">
        <v>3264</v>
      </c>
      <c r="AB96" s="88" t="s">
        <v>170</v>
      </c>
      <c r="AC96" s="88" t="s">
        <v>170</v>
      </c>
      <c r="AD96" s="89">
        <v>3446</v>
      </c>
      <c r="AF96" s="609"/>
      <c r="AG96" s="86" t="s">
        <v>326</v>
      </c>
      <c r="AH96" s="125">
        <v>269</v>
      </c>
      <c r="AI96" s="125" t="s">
        <v>170</v>
      </c>
      <c r="AJ96" s="125">
        <v>269</v>
      </c>
      <c r="AK96" s="185">
        <v>3291</v>
      </c>
      <c r="AL96" s="125" t="s">
        <v>170</v>
      </c>
      <c r="AM96" s="125">
        <v>297</v>
      </c>
      <c r="AN96" s="125" t="s">
        <v>170</v>
      </c>
      <c r="AO96" s="124">
        <v>4113</v>
      </c>
      <c r="AP96" s="124">
        <v>7702</v>
      </c>
      <c r="AQ96" s="125" t="s">
        <v>170</v>
      </c>
      <c r="AR96" s="125" t="s">
        <v>170</v>
      </c>
      <c r="AS96" s="124">
        <v>7971</v>
      </c>
    </row>
    <row r="97" spans="2:45" ht="16.5" customHeight="1" x14ac:dyDescent="0.25">
      <c r="B97" s="609"/>
      <c r="C97" s="86" t="s">
        <v>327</v>
      </c>
      <c r="D97" s="88">
        <v>32</v>
      </c>
      <c r="E97" s="88" t="s">
        <v>170</v>
      </c>
      <c r="F97" s="88">
        <v>32</v>
      </c>
      <c r="G97" s="188">
        <v>2794</v>
      </c>
      <c r="H97" s="88" t="s">
        <v>170</v>
      </c>
      <c r="I97" s="88">
        <v>353</v>
      </c>
      <c r="J97" s="88" t="s">
        <v>170</v>
      </c>
      <c r="K97" s="89">
        <v>2215</v>
      </c>
      <c r="L97" s="89">
        <v>5361</v>
      </c>
      <c r="M97" s="88" t="s">
        <v>170</v>
      </c>
      <c r="N97" s="88" t="s">
        <v>170</v>
      </c>
      <c r="O97" s="89">
        <v>5394</v>
      </c>
      <c r="Q97" s="609"/>
      <c r="R97" s="86" t="s">
        <v>327</v>
      </c>
      <c r="S97" s="88">
        <v>69</v>
      </c>
      <c r="T97" s="88" t="s">
        <v>170</v>
      </c>
      <c r="U97" s="88">
        <v>69</v>
      </c>
      <c r="V97" s="187">
        <v>564</v>
      </c>
      <c r="W97" s="88" t="s">
        <v>170</v>
      </c>
      <c r="X97" s="88">
        <v>141</v>
      </c>
      <c r="Y97" s="88" t="s">
        <v>170</v>
      </c>
      <c r="Z97" s="89">
        <v>2740</v>
      </c>
      <c r="AA97" s="89">
        <v>3445</v>
      </c>
      <c r="AB97" s="88" t="s">
        <v>170</v>
      </c>
      <c r="AC97" s="88" t="s">
        <v>170</v>
      </c>
      <c r="AD97" s="89">
        <v>3515</v>
      </c>
      <c r="AF97" s="609"/>
      <c r="AG97" s="86" t="s">
        <v>327</v>
      </c>
      <c r="AH97" s="125">
        <v>102</v>
      </c>
      <c r="AI97" s="125" t="s">
        <v>170</v>
      </c>
      <c r="AJ97" s="125">
        <v>102</v>
      </c>
      <c r="AK97" s="185">
        <v>3359</v>
      </c>
      <c r="AL97" s="125" t="s">
        <v>170</v>
      </c>
      <c r="AM97" s="125">
        <v>494</v>
      </c>
      <c r="AN97" s="125" t="s">
        <v>170</v>
      </c>
      <c r="AO97" s="124">
        <v>4955</v>
      </c>
      <c r="AP97" s="124">
        <v>8807</v>
      </c>
      <c r="AQ97" s="125" t="s">
        <v>170</v>
      </c>
      <c r="AR97" s="125" t="s">
        <v>170</v>
      </c>
      <c r="AS97" s="124">
        <v>8909</v>
      </c>
    </row>
    <row r="98" spans="2:45" ht="16.5" customHeight="1" x14ac:dyDescent="0.25">
      <c r="B98" s="609"/>
      <c r="C98" s="86" t="s">
        <v>334</v>
      </c>
      <c r="D98" s="88">
        <v>444</v>
      </c>
      <c r="E98" s="88">
        <v>43</v>
      </c>
      <c r="F98" s="88">
        <v>487</v>
      </c>
      <c r="G98" s="188">
        <v>10626</v>
      </c>
      <c r="H98" s="89">
        <v>9109</v>
      </c>
      <c r="I98" s="88">
        <v>775</v>
      </c>
      <c r="J98" s="88">
        <v>147</v>
      </c>
      <c r="K98" s="89">
        <v>6044</v>
      </c>
      <c r="L98" s="89">
        <v>26701</v>
      </c>
      <c r="M98" s="88">
        <v>29</v>
      </c>
      <c r="N98" s="89">
        <v>39179</v>
      </c>
      <c r="O98" s="89">
        <v>66396</v>
      </c>
      <c r="Q98" s="609"/>
      <c r="R98" s="86" t="s">
        <v>334</v>
      </c>
      <c r="S98" s="88">
        <v>978</v>
      </c>
      <c r="T98" s="88">
        <v>72</v>
      </c>
      <c r="U98" s="89">
        <v>1051</v>
      </c>
      <c r="V98" s="188">
        <v>2268</v>
      </c>
      <c r="W98" s="89">
        <v>9919</v>
      </c>
      <c r="X98" s="88">
        <v>670</v>
      </c>
      <c r="Y98" s="88">
        <v>153</v>
      </c>
      <c r="Z98" s="89">
        <v>9616</v>
      </c>
      <c r="AA98" s="89">
        <v>22626</v>
      </c>
      <c r="AB98" s="88" t="s">
        <v>170</v>
      </c>
      <c r="AC98" s="89">
        <v>41859</v>
      </c>
      <c r="AD98" s="89">
        <v>65536</v>
      </c>
      <c r="AF98" s="609"/>
      <c r="AG98" s="86" t="s">
        <v>334</v>
      </c>
      <c r="AH98" s="124">
        <v>1422</v>
      </c>
      <c r="AI98" s="125">
        <v>116</v>
      </c>
      <c r="AJ98" s="124">
        <v>1538</v>
      </c>
      <c r="AK98" s="185">
        <v>12895</v>
      </c>
      <c r="AL98" s="124">
        <v>19028</v>
      </c>
      <c r="AM98" s="124">
        <v>1445</v>
      </c>
      <c r="AN98" s="125">
        <v>300</v>
      </c>
      <c r="AO98" s="124">
        <v>15660</v>
      </c>
      <c r="AP98" s="124">
        <v>49327</v>
      </c>
      <c r="AQ98" s="125">
        <v>29</v>
      </c>
      <c r="AR98" s="124">
        <v>81038</v>
      </c>
      <c r="AS98" s="124">
        <v>131932</v>
      </c>
    </row>
    <row r="99" spans="2:45" ht="12.75" customHeight="1" x14ac:dyDescent="0.25">
      <c r="B99" s="616" t="s">
        <v>329</v>
      </c>
      <c r="C99" s="616"/>
      <c r="D99" s="90">
        <v>73</v>
      </c>
      <c r="E99" s="90">
        <v>131</v>
      </c>
      <c r="F99" s="90">
        <v>204</v>
      </c>
      <c r="G99" s="195" t="s">
        <v>170</v>
      </c>
      <c r="H99" s="90" t="s">
        <v>170</v>
      </c>
      <c r="I99" s="90" t="s">
        <v>170</v>
      </c>
      <c r="J99" s="90" t="s">
        <v>170</v>
      </c>
      <c r="K99" s="90" t="s">
        <v>170</v>
      </c>
      <c r="L99" s="90" t="s">
        <v>170</v>
      </c>
      <c r="M99" s="90" t="s">
        <v>170</v>
      </c>
      <c r="N99" s="90" t="s">
        <v>170</v>
      </c>
      <c r="O99" s="90">
        <v>204</v>
      </c>
      <c r="Q99" s="616" t="s">
        <v>329</v>
      </c>
      <c r="R99" s="616"/>
      <c r="S99" s="88">
        <v>36</v>
      </c>
      <c r="T99" s="88" t="s">
        <v>170</v>
      </c>
      <c r="U99" s="88">
        <v>36</v>
      </c>
      <c r="V99" s="187" t="s">
        <v>170</v>
      </c>
      <c r="W99" s="88" t="s">
        <v>170</v>
      </c>
      <c r="X99" s="88" t="s">
        <v>170</v>
      </c>
      <c r="Y99" s="88" t="s">
        <v>170</v>
      </c>
      <c r="Z99" s="88" t="s">
        <v>170</v>
      </c>
      <c r="AA99" s="88" t="s">
        <v>170</v>
      </c>
      <c r="AB99" s="88" t="s">
        <v>170</v>
      </c>
      <c r="AC99" s="88" t="s">
        <v>170</v>
      </c>
      <c r="AD99" s="88">
        <v>36</v>
      </c>
      <c r="AF99" s="616" t="s">
        <v>329</v>
      </c>
      <c r="AG99" s="616"/>
      <c r="AH99" s="125">
        <v>109</v>
      </c>
      <c r="AI99" s="125">
        <v>131</v>
      </c>
      <c r="AJ99" s="125">
        <v>240</v>
      </c>
      <c r="AK99" s="186" t="s">
        <v>170</v>
      </c>
      <c r="AL99" s="125" t="s">
        <v>170</v>
      </c>
      <c r="AM99" s="125" t="s">
        <v>170</v>
      </c>
      <c r="AN99" s="125" t="s">
        <v>170</v>
      </c>
      <c r="AO99" s="125" t="s">
        <v>170</v>
      </c>
      <c r="AP99" s="125" t="s">
        <v>170</v>
      </c>
      <c r="AQ99" s="125" t="s">
        <v>170</v>
      </c>
      <c r="AR99" s="125" t="s">
        <v>170</v>
      </c>
      <c r="AS99" s="125">
        <v>240</v>
      </c>
    </row>
    <row r="100" spans="2:45" ht="12.75" customHeight="1" x14ac:dyDescent="0.25">
      <c r="B100" s="616" t="s">
        <v>172</v>
      </c>
      <c r="C100" s="616"/>
      <c r="D100" s="91">
        <v>54002</v>
      </c>
      <c r="E100" s="91">
        <v>8091</v>
      </c>
      <c r="F100" s="91">
        <v>62093</v>
      </c>
      <c r="G100" s="196">
        <v>47199</v>
      </c>
      <c r="H100" s="91">
        <v>30107</v>
      </c>
      <c r="I100" s="91">
        <v>2342</v>
      </c>
      <c r="J100" s="91">
        <v>2129</v>
      </c>
      <c r="K100" s="91">
        <v>8407</v>
      </c>
      <c r="L100" s="91">
        <v>90184</v>
      </c>
      <c r="M100" s="90">
        <v>29</v>
      </c>
      <c r="N100" s="91">
        <v>39179</v>
      </c>
      <c r="O100" s="91">
        <v>191486</v>
      </c>
      <c r="Q100" s="616" t="s">
        <v>172</v>
      </c>
      <c r="R100" s="616"/>
      <c r="S100" s="89">
        <v>85599</v>
      </c>
      <c r="T100" s="89">
        <v>3345</v>
      </c>
      <c r="U100" s="89">
        <v>88944</v>
      </c>
      <c r="V100" s="188">
        <v>4772</v>
      </c>
      <c r="W100" s="89">
        <v>25435</v>
      </c>
      <c r="X100" s="89">
        <v>4573</v>
      </c>
      <c r="Y100" s="89">
        <v>4463</v>
      </c>
      <c r="Z100" s="89">
        <v>15198</v>
      </c>
      <c r="AA100" s="89">
        <v>54442</v>
      </c>
      <c r="AB100" s="88">
        <v>41</v>
      </c>
      <c r="AC100" s="89">
        <v>41859</v>
      </c>
      <c r="AD100" s="89">
        <v>185286</v>
      </c>
      <c r="AF100" s="616" t="s">
        <v>172</v>
      </c>
      <c r="AG100" s="616"/>
      <c r="AH100" s="124">
        <v>139601</v>
      </c>
      <c r="AI100" s="124">
        <v>11436</v>
      </c>
      <c r="AJ100" s="124">
        <v>151038</v>
      </c>
      <c r="AK100" s="185">
        <v>51971</v>
      </c>
      <c r="AL100" s="124">
        <v>55543</v>
      </c>
      <c r="AM100" s="124">
        <v>6915</v>
      </c>
      <c r="AN100" s="124">
        <v>6592</v>
      </c>
      <c r="AO100" s="124">
        <v>23604</v>
      </c>
      <c r="AP100" s="124">
        <v>144626</v>
      </c>
      <c r="AQ100" s="125">
        <v>70</v>
      </c>
      <c r="AR100" s="124">
        <v>81038</v>
      </c>
      <c r="AS100" s="124">
        <v>376772</v>
      </c>
    </row>
    <row r="103" spans="2:45" ht="32.25" customHeight="1" x14ac:dyDescent="0.25">
      <c r="B103" s="619" t="s">
        <v>338</v>
      </c>
      <c r="C103" s="620"/>
      <c r="D103" s="620"/>
      <c r="E103" s="620"/>
      <c r="F103" s="620"/>
      <c r="G103" s="620"/>
      <c r="H103" s="620"/>
      <c r="I103" s="620"/>
      <c r="J103" s="620"/>
      <c r="K103" s="620"/>
      <c r="L103" s="620"/>
      <c r="M103" s="620"/>
      <c r="N103" s="620"/>
      <c r="O103" s="621"/>
      <c r="Q103" s="619" t="s">
        <v>339</v>
      </c>
      <c r="R103" s="620"/>
      <c r="S103" s="620"/>
      <c r="T103" s="620"/>
      <c r="U103" s="620"/>
      <c r="V103" s="620"/>
      <c r="W103" s="620"/>
      <c r="X103" s="620"/>
      <c r="Y103" s="620"/>
      <c r="Z103" s="620"/>
      <c r="AA103" s="620"/>
      <c r="AB103" s="620"/>
      <c r="AC103" s="620"/>
      <c r="AD103" s="621"/>
      <c r="AF103" s="619" t="s">
        <v>340</v>
      </c>
      <c r="AG103" s="620"/>
      <c r="AH103" s="620"/>
      <c r="AI103" s="620"/>
      <c r="AJ103" s="620"/>
      <c r="AK103" s="620"/>
      <c r="AL103" s="620"/>
      <c r="AM103" s="620"/>
      <c r="AN103" s="620"/>
      <c r="AO103" s="620"/>
      <c r="AP103" s="620"/>
      <c r="AQ103" s="620"/>
      <c r="AR103" s="620"/>
      <c r="AS103" s="621"/>
    </row>
    <row r="104" spans="2:45" ht="16.5" customHeight="1" x14ac:dyDescent="0.25">
      <c r="B104" s="404"/>
      <c r="C104" s="402"/>
      <c r="D104" s="623" t="s">
        <v>297</v>
      </c>
      <c r="E104" s="624"/>
      <c r="F104" s="625"/>
      <c r="G104" s="626" t="s">
        <v>298</v>
      </c>
      <c r="H104" s="627"/>
      <c r="I104" s="627"/>
      <c r="J104" s="627"/>
      <c r="K104" s="627"/>
      <c r="L104" s="627"/>
      <c r="M104" s="628"/>
      <c r="N104" s="403"/>
      <c r="O104" s="403"/>
      <c r="Q104" s="404"/>
      <c r="R104" s="402"/>
      <c r="S104" s="623" t="s">
        <v>297</v>
      </c>
      <c r="T104" s="624"/>
      <c r="U104" s="625"/>
      <c r="V104" s="626" t="s">
        <v>298</v>
      </c>
      <c r="W104" s="627"/>
      <c r="X104" s="627"/>
      <c r="Y104" s="627"/>
      <c r="Z104" s="627"/>
      <c r="AA104" s="627"/>
      <c r="AB104" s="628"/>
      <c r="AC104" s="403"/>
      <c r="AD104" s="403"/>
      <c r="AF104" s="404"/>
      <c r="AG104" s="402"/>
      <c r="AH104" s="623" t="s">
        <v>297</v>
      </c>
      <c r="AI104" s="624"/>
      <c r="AJ104" s="625"/>
      <c r="AK104" s="626" t="s">
        <v>298</v>
      </c>
      <c r="AL104" s="627"/>
      <c r="AM104" s="627"/>
      <c r="AN104" s="627"/>
      <c r="AO104" s="627"/>
      <c r="AP104" s="627"/>
      <c r="AQ104" s="628"/>
      <c r="AR104" s="403"/>
      <c r="AS104" s="403"/>
    </row>
    <row r="105" spans="2:45" ht="66.75" customHeight="1" x14ac:dyDescent="0.25">
      <c r="B105" s="405"/>
      <c r="C105" s="117" t="s">
        <v>263</v>
      </c>
      <c r="D105" s="117" t="s">
        <v>299</v>
      </c>
      <c r="E105" s="117" t="s">
        <v>300</v>
      </c>
      <c r="F105" s="117" t="s">
        <v>301</v>
      </c>
      <c r="G105" s="117" t="s">
        <v>302</v>
      </c>
      <c r="H105" s="117" t="s">
        <v>303</v>
      </c>
      <c r="I105" s="117" t="s">
        <v>304</v>
      </c>
      <c r="J105" s="117" t="s">
        <v>305</v>
      </c>
      <c r="K105" s="117" t="s">
        <v>306</v>
      </c>
      <c r="L105" s="117" t="s">
        <v>307</v>
      </c>
      <c r="M105" s="117" t="s">
        <v>308</v>
      </c>
      <c r="N105" s="117" t="s">
        <v>309</v>
      </c>
      <c r="O105" s="118" t="s">
        <v>172</v>
      </c>
      <c r="Q105" s="405"/>
      <c r="R105" s="117" t="s">
        <v>263</v>
      </c>
      <c r="S105" s="117" t="s">
        <v>299</v>
      </c>
      <c r="T105" s="117" t="s">
        <v>300</v>
      </c>
      <c r="U105" s="117" t="s">
        <v>301</v>
      </c>
      <c r="V105" s="117" t="s">
        <v>302</v>
      </c>
      <c r="W105" s="117" t="s">
        <v>303</v>
      </c>
      <c r="X105" s="117" t="s">
        <v>304</v>
      </c>
      <c r="Y105" s="117" t="s">
        <v>305</v>
      </c>
      <c r="Z105" s="117" t="s">
        <v>306</v>
      </c>
      <c r="AA105" s="117" t="s">
        <v>307</v>
      </c>
      <c r="AB105" s="117" t="s">
        <v>308</v>
      </c>
      <c r="AC105" s="117" t="s">
        <v>309</v>
      </c>
      <c r="AD105" s="118" t="s">
        <v>172</v>
      </c>
      <c r="AF105" s="405"/>
      <c r="AG105" s="117" t="s">
        <v>263</v>
      </c>
      <c r="AH105" s="117" t="s">
        <v>299</v>
      </c>
      <c r="AI105" s="117" t="s">
        <v>300</v>
      </c>
      <c r="AJ105" s="117" t="s">
        <v>301</v>
      </c>
      <c r="AK105" s="117" t="s">
        <v>302</v>
      </c>
      <c r="AL105" s="117" t="s">
        <v>303</v>
      </c>
      <c r="AM105" s="117" t="s">
        <v>304</v>
      </c>
      <c r="AN105" s="117" t="s">
        <v>305</v>
      </c>
      <c r="AO105" s="117" t="s">
        <v>306</v>
      </c>
      <c r="AP105" s="117" t="s">
        <v>307</v>
      </c>
      <c r="AQ105" s="117" t="s">
        <v>308</v>
      </c>
      <c r="AR105" s="117" t="s">
        <v>309</v>
      </c>
      <c r="AS105" s="118" t="s">
        <v>172</v>
      </c>
    </row>
    <row r="106" spans="2:45" ht="16.5" customHeight="1" x14ac:dyDescent="0.25">
      <c r="B106" s="629" t="s">
        <v>310</v>
      </c>
      <c r="C106" s="13" t="s">
        <v>311</v>
      </c>
      <c r="D106" s="19">
        <v>537</v>
      </c>
      <c r="E106" s="19">
        <v>751</v>
      </c>
      <c r="F106" s="22">
        <v>1288</v>
      </c>
      <c r="G106" s="197">
        <v>60</v>
      </c>
      <c r="H106" s="22">
        <v>12978</v>
      </c>
      <c r="I106" s="19">
        <v>159</v>
      </c>
      <c r="J106" s="22">
        <v>1087</v>
      </c>
      <c r="K106" s="19">
        <v>134</v>
      </c>
      <c r="L106" s="22">
        <v>14418</v>
      </c>
      <c r="M106" s="19" t="s">
        <v>170</v>
      </c>
      <c r="N106" s="19" t="s">
        <v>170</v>
      </c>
      <c r="O106" s="22">
        <v>15706</v>
      </c>
      <c r="Q106" s="629" t="s">
        <v>310</v>
      </c>
      <c r="R106" s="13" t="s">
        <v>311</v>
      </c>
      <c r="S106" s="124">
        <v>2418</v>
      </c>
      <c r="T106" s="125">
        <v>428</v>
      </c>
      <c r="U106" s="124">
        <v>2846</v>
      </c>
      <c r="V106" s="186">
        <v>26</v>
      </c>
      <c r="W106" s="124">
        <v>10268</v>
      </c>
      <c r="X106" s="125">
        <v>147</v>
      </c>
      <c r="Y106" s="124">
        <v>1360</v>
      </c>
      <c r="Z106" s="125" t="s">
        <v>170</v>
      </c>
      <c r="AA106" s="124">
        <v>11800</v>
      </c>
      <c r="AB106" s="125" t="s">
        <v>170</v>
      </c>
      <c r="AC106" s="125" t="s">
        <v>170</v>
      </c>
      <c r="AD106" s="124">
        <v>14646</v>
      </c>
      <c r="AF106" s="629" t="s">
        <v>310</v>
      </c>
      <c r="AG106" s="13" t="s">
        <v>311</v>
      </c>
      <c r="AH106" s="124">
        <v>2955</v>
      </c>
      <c r="AI106" s="124">
        <v>1179</v>
      </c>
      <c r="AJ106" s="124">
        <v>4134</v>
      </c>
      <c r="AK106" s="186">
        <v>86</v>
      </c>
      <c r="AL106" s="124">
        <v>23246</v>
      </c>
      <c r="AM106" s="125">
        <v>305</v>
      </c>
      <c r="AN106" s="124">
        <v>2447</v>
      </c>
      <c r="AO106" s="125">
        <v>134</v>
      </c>
      <c r="AP106" s="124">
        <v>26218</v>
      </c>
      <c r="AQ106" s="125" t="s">
        <v>170</v>
      </c>
      <c r="AR106" s="125" t="s">
        <v>170</v>
      </c>
      <c r="AS106" s="124">
        <v>30352</v>
      </c>
    </row>
    <row r="107" spans="2:45" x14ac:dyDescent="0.25">
      <c r="B107" s="609"/>
      <c r="C107" s="13" t="s">
        <v>312</v>
      </c>
      <c r="D107" s="22">
        <v>3970</v>
      </c>
      <c r="E107" s="22">
        <v>2258</v>
      </c>
      <c r="F107" s="22">
        <v>6228</v>
      </c>
      <c r="G107" s="198">
        <v>1743</v>
      </c>
      <c r="H107" s="22">
        <v>6356</v>
      </c>
      <c r="I107" s="19">
        <v>292</v>
      </c>
      <c r="J107" s="22">
        <v>1145</v>
      </c>
      <c r="K107" s="19">
        <v>127</v>
      </c>
      <c r="L107" s="22">
        <v>9663</v>
      </c>
      <c r="M107" s="19" t="s">
        <v>170</v>
      </c>
      <c r="N107" s="19" t="s">
        <v>170</v>
      </c>
      <c r="O107" s="22">
        <v>15890</v>
      </c>
      <c r="Q107" s="609"/>
      <c r="R107" s="13" t="s">
        <v>312</v>
      </c>
      <c r="S107" s="124">
        <v>8565</v>
      </c>
      <c r="T107" s="124">
        <v>1341</v>
      </c>
      <c r="U107" s="124">
        <v>9906</v>
      </c>
      <c r="V107" s="186">
        <v>96</v>
      </c>
      <c r="W107" s="124">
        <v>3884</v>
      </c>
      <c r="X107" s="125">
        <v>260</v>
      </c>
      <c r="Y107" s="124">
        <v>1268</v>
      </c>
      <c r="Z107" s="125" t="s">
        <v>170</v>
      </c>
      <c r="AA107" s="124">
        <v>5509</v>
      </c>
      <c r="AB107" s="125" t="s">
        <v>170</v>
      </c>
      <c r="AC107" s="125" t="s">
        <v>170</v>
      </c>
      <c r="AD107" s="124">
        <v>15415</v>
      </c>
      <c r="AF107" s="609"/>
      <c r="AG107" s="13" t="s">
        <v>312</v>
      </c>
      <c r="AH107" s="124">
        <v>12535</v>
      </c>
      <c r="AI107" s="124">
        <v>3599</v>
      </c>
      <c r="AJ107" s="124">
        <v>16134</v>
      </c>
      <c r="AK107" s="185">
        <v>1839</v>
      </c>
      <c r="AL107" s="124">
        <v>10240</v>
      </c>
      <c r="AM107" s="125">
        <v>552</v>
      </c>
      <c r="AN107" s="124">
        <v>2413</v>
      </c>
      <c r="AO107" s="125">
        <v>127</v>
      </c>
      <c r="AP107" s="124">
        <v>15171</v>
      </c>
      <c r="AQ107" s="125" t="s">
        <v>170</v>
      </c>
      <c r="AR107" s="125" t="s">
        <v>170</v>
      </c>
      <c r="AS107" s="124">
        <v>31305</v>
      </c>
    </row>
    <row r="108" spans="2:45" x14ac:dyDescent="0.25">
      <c r="B108" s="609"/>
      <c r="C108" s="13" t="s">
        <v>313</v>
      </c>
      <c r="D108" s="22">
        <v>7002</v>
      </c>
      <c r="E108" s="22">
        <v>1681</v>
      </c>
      <c r="F108" s="22">
        <v>8683</v>
      </c>
      <c r="G108" s="198">
        <v>3125</v>
      </c>
      <c r="H108" s="22">
        <v>1364</v>
      </c>
      <c r="I108" s="19">
        <v>166</v>
      </c>
      <c r="J108" s="22">
        <v>1008</v>
      </c>
      <c r="K108" s="19">
        <v>23</v>
      </c>
      <c r="L108" s="22">
        <v>5686</v>
      </c>
      <c r="M108" s="19" t="s">
        <v>170</v>
      </c>
      <c r="N108" s="19" t="s">
        <v>170</v>
      </c>
      <c r="O108" s="22">
        <v>14370</v>
      </c>
      <c r="Q108" s="609"/>
      <c r="R108" s="13" t="s">
        <v>313</v>
      </c>
      <c r="S108" s="124">
        <v>11042</v>
      </c>
      <c r="T108" s="125">
        <v>816</v>
      </c>
      <c r="U108" s="124">
        <v>11858</v>
      </c>
      <c r="V108" s="186" t="s">
        <v>170</v>
      </c>
      <c r="W108" s="125">
        <v>317</v>
      </c>
      <c r="X108" s="125">
        <v>254</v>
      </c>
      <c r="Y108" s="125">
        <v>371</v>
      </c>
      <c r="Z108" s="125">
        <v>87</v>
      </c>
      <c r="AA108" s="124">
        <v>1029</v>
      </c>
      <c r="AB108" s="125" t="s">
        <v>170</v>
      </c>
      <c r="AC108" s="125" t="s">
        <v>170</v>
      </c>
      <c r="AD108" s="124">
        <v>12887</v>
      </c>
      <c r="AF108" s="609"/>
      <c r="AG108" s="13" t="s">
        <v>313</v>
      </c>
      <c r="AH108" s="124">
        <v>18044</v>
      </c>
      <c r="AI108" s="124">
        <v>2497</v>
      </c>
      <c r="AJ108" s="124">
        <v>20541</v>
      </c>
      <c r="AK108" s="185">
        <v>3125</v>
      </c>
      <c r="AL108" s="124">
        <v>1680</v>
      </c>
      <c r="AM108" s="125">
        <v>420</v>
      </c>
      <c r="AN108" s="124">
        <v>1379</v>
      </c>
      <c r="AO108" s="125">
        <v>109</v>
      </c>
      <c r="AP108" s="124">
        <v>6715</v>
      </c>
      <c r="AQ108" s="125" t="s">
        <v>170</v>
      </c>
      <c r="AR108" s="125" t="s">
        <v>170</v>
      </c>
      <c r="AS108" s="124">
        <v>27256</v>
      </c>
    </row>
    <row r="109" spans="2:45" x14ac:dyDescent="0.25">
      <c r="B109" s="609"/>
      <c r="C109" s="13" t="s">
        <v>314</v>
      </c>
      <c r="D109" s="22">
        <v>7750</v>
      </c>
      <c r="E109" s="22">
        <v>1727</v>
      </c>
      <c r="F109" s="22">
        <v>9477</v>
      </c>
      <c r="G109" s="198">
        <v>2995</v>
      </c>
      <c r="H109" s="19">
        <v>210</v>
      </c>
      <c r="I109" s="19">
        <v>249</v>
      </c>
      <c r="J109" s="19">
        <v>989</v>
      </c>
      <c r="K109" s="19">
        <v>94</v>
      </c>
      <c r="L109" s="22">
        <v>4537</v>
      </c>
      <c r="M109" s="19" t="s">
        <v>170</v>
      </c>
      <c r="N109" s="19" t="s">
        <v>170</v>
      </c>
      <c r="O109" s="22">
        <v>14013</v>
      </c>
      <c r="Q109" s="609"/>
      <c r="R109" s="13" t="s">
        <v>314</v>
      </c>
      <c r="S109" s="124">
        <v>13090</v>
      </c>
      <c r="T109" s="125">
        <v>354</v>
      </c>
      <c r="U109" s="124">
        <v>13444</v>
      </c>
      <c r="V109" s="186" t="s">
        <v>170</v>
      </c>
      <c r="W109" s="125" t="s">
        <v>170</v>
      </c>
      <c r="X109" s="125">
        <v>407</v>
      </c>
      <c r="Y109" s="125">
        <v>432</v>
      </c>
      <c r="Z109" s="125" t="s">
        <v>170</v>
      </c>
      <c r="AA109" s="125">
        <v>840</v>
      </c>
      <c r="AB109" s="125" t="s">
        <v>170</v>
      </c>
      <c r="AC109" s="125" t="s">
        <v>170</v>
      </c>
      <c r="AD109" s="124">
        <v>14284</v>
      </c>
      <c r="AF109" s="609"/>
      <c r="AG109" s="13" t="s">
        <v>314</v>
      </c>
      <c r="AH109" s="124">
        <v>20840</v>
      </c>
      <c r="AI109" s="124">
        <v>2081</v>
      </c>
      <c r="AJ109" s="124">
        <v>22921</v>
      </c>
      <c r="AK109" s="185">
        <v>2995</v>
      </c>
      <c r="AL109" s="125">
        <v>210</v>
      </c>
      <c r="AM109" s="125">
        <v>656</v>
      </c>
      <c r="AN109" s="124">
        <v>1421</v>
      </c>
      <c r="AO109" s="125">
        <v>94</v>
      </c>
      <c r="AP109" s="124">
        <v>5376</v>
      </c>
      <c r="AQ109" s="125" t="s">
        <v>170</v>
      </c>
      <c r="AR109" s="125" t="s">
        <v>170</v>
      </c>
      <c r="AS109" s="124">
        <v>28297</v>
      </c>
    </row>
    <row r="110" spans="2:45" x14ac:dyDescent="0.25">
      <c r="B110" s="609"/>
      <c r="C110" s="13" t="s">
        <v>315</v>
      </c>
      <c r="D110" s="22">
        <v>6448</v>
      </c>
      <c r="E110" s="22">
        <v>1222</v>
      </c>
      <c r="F110" s="22">
        <v>7671</v>
      </c>
      <c r="G110" s="198">
        <v>3611</v>
      </c>
      <c r="H110" s="19">
        <v>46</v>
      </c>
      <c r="I110" s="19">
        <v>436</v>
      </c>
      <c r="J110" s="19">
        <v>459</v>
      </c>
      <c r="K110" s="19" t="s">
        <v>170</v>
      </c>
      <c r="L110" s="22">
        <v>4552</v>
      </c>
      <c r="M110" s="19">
        <v>13</v>
      </c>
      <c r="N110" s="19" t="s">
        <v>170</v>
      </c>
      <c r="O110" s="22">
        <v>12236</v>
      </c>
      <c r="Q110" s="609"/>
      <c r="R110" s="13" t="s">
        <v>315</v>
      </c>
      <c r="S110" s="124">
        <v>11745</v>
      </c>
      <c r="T110" s="125">
        <v>556</v>
      </c>
      <c r="U110" s="124">
        <v>12301</v>
      </c>
      <c r="V110" s="186" t="s">
        <v>170</v>
      </c>
      <c r="W110" s="125">
        <v>57</v>
      </c>
      <c r="X110" s="125">
        <v>467</v>
      </c>
      <c r="Y110" s="125">
        <v>187</v>
      </c>
      <c r="Z110" s="125" t="s">
        <v>170</v>
      </c>
      <c r="AA110" s="125">
        <v>710</v>
      </c>
      <c r="AB110" s="125" t="s">
        <v>170</v>
      </c>
      <c r="AC110" s="125" t="s">
        <v>170</v>
      </c>
      <c r="AD110" s="124">
        <v>13011</v>
      </c>
      <c r="AF110" s="609"/>
      <c r="AG110" s="13" t="s">
        <v>315</v>
      </c>
      <c r="AH110" s="124">
        <v>18193</v>
      </c>
      <c r="AI110" s="124">
        <v>1778</v>
      </c>
      <c r="AJ110" s="124">
        <v>19971</v>
      </c>
      <c r="AK110" s="185">
        <v>3611</v>
      </c>
      <c r="AL110" s="125">
        <v>103</v>
      </c>
      <c r="AM110" s="125">
        <v>903</v>
      </c>
      <c r="AN110" s="125">
        <v>646</v>
      </c>
      <c r="AO110" s="125" t="s">
        <v>170</v>
      </c>
      <c r="AP110" s="124">
        <v>5262</v>
      </c>
      <c r="AQ110" s="125">
        <v>13</v>
      </c>
      <c r="AR110" s="125" t="s">
        <v>170</v>
      </c>
      <c r="AS110" s="124">
        <v>25247</v>
      </c>
    </row>
    <row r="111" spans="2:45" x14ac:dyDescent="0.25">
      <c r="B111" s="609"/>
      <c r="C111" s="13" t="s">
        <v>316</v>
      </c>
      <c r="D111" s="22">
        <v>6694</v>
      </c>
      <c r="E111" s="19">
        <v>687</v>
      </c>
      <c r="F111" s="22">
        <v>7381</v>
      </c>
      <c r="G111" s="198">
        <v>3750</v>
      </c>
      <c r="H111" s="19" t="s">
        <v>170</v>
      </c>
      <c r="I111" s="19">
        <v>212</v>
      </c>
      <c r="J111" s="19">
        <v>113</v>
      </c>
      <c r="K111" s="19">
        <v>46</v>
      </c>
      <c r="L111" s="22">
        <v>4121</v>
      </c>
      <c r="M111" s="19">
        <v>78</v>
      </c>
      <c r="N111" s="19" t="s">
        <v>170</v>
      </c>
      <c r="O111" s="22">
        <v>11579</v>
      </c>
      <c r="Q111" s="609"/>
      <c r="R111" s="13" t="s">
        <v>316</v>
      </c>
      <c r="S111" s="124">
        <v>8775</v>
      </c>
      <c r="T111" s="125">
        <v>363</v>
      </c>
      <c r="U111" s="124">
        <v>9138</v>
      </c>
      <c r="V111" s="186">
        <v>38</v>
      </c>
      <c r="W111" s="125" t="s">
        <v>170</v>
      </c>
      <c r="X111" s="125">
        <v>596</v>
      </c>
      <c r="Y111" s="125">
        <v>259</v>
      </c>
      <c r="Z111" s="125">
        <v>125</v>
      </c>
      <c r="AA111" s="124">
        <v>1019</v>
      </c>
      <c r="AB111" s="125">
        <v>113</v>
      </c>
      <c r="AC111" s="125" t="s">
        <v>170</v>
      </c>
      <c r="AD111" s="124">
        <v>10271</v>
      </c>
      <c r="AF111" s="609"/>
      <c r="AG111" s="13" t="s">
        <v>316</v>
      </c>
      <c r="AH111" s="124">
        <v>15469</v>
      </c>
      <c r="AI111" s="124">
        <v>1050</v>
      </c>
      <c r="AJ111" s="124">
        <v>16519</v>
      </c>
      <c r="AK111" s="185">
        <v>3788</v>
      </c>
      <c r="AL111" s="125" t="s">
        <v>170</v>
      </c>
      <c r="AM111" s="125">
        <v>808</v>
      </c>
      <c r="AN111" s="125">
        <v>372</v>
      </c>
      <c r="AO111" s="125">
        <v>172</v>
      </c>
      <c r="AP111" s="124">
        <v>5140</v>
      </c>
      <c r="AQ111" s="125">
        <v>191</v>
      </c>
      <c r="AR111" s="125" t="s">
        <v>170</v>
      </c>
      <c r="AS111" s="124">
        <v>21850</v>
      </c>
    </row>
    <row r="112" spans="2:45" x14ac:dyDescent="0.25">
      <c r="B112" s="609"/>
      <c r="C112" s="13" t="s">
        <v>317</v>
      </c>
      <c r="D112" s="22">
        <v>6186</v>
      </c>
      <c r="E112" s="19">
        <v>294</v>
      </c>
      <c r="F112" s="22">
        <v>6480</v>
      </c>
      <c r="G112" s="198">
        <v>3535</v>
      </c>
      <c r="H112" s="19" t="s">
        <v>170</v>
      </c>
      <c r="I112" s="19">
        <v>395</v>
      </c>
      <c r="J112" s="19">
        <v>176</v>
      </c>
      <c r="K112" s="19" t="s">
        <v>170</v>
      </c>
      <c r="L112" s="22">
        <v>4105</v>
      </c>
      <c r="M112" s="19" t="s">
        <v>170</v>
      </c>
      <c r="N112" s="19" t="s">
        <v>170</v>
      </c>
      <c r="O112" s="22">
        <v>10585</v>
      </c>
      <c r="Q112" s="609"/>
      <c r="R112" s="13" t="s">
        <v>317</v>
      </c>
      <c r="S112" s="124">
        <v>11148</v>
      </c>
      <c r="T112" s="125">
        <v>378</v>
      </c>
      <c r="U112" s="124">
        <v>11527</v>
      </c>
      <c r="V112" s="186">
        <v>83</v>
      </c>
      <c r="W112" s="125" t="s">
        <v>170</v>
      </c>
      <c r="X112" s="125">
        <v>699</v>
      </c>
      <c r="Y112" s="125">
        <v>267</v>
      </c>
      <c r="Z112" s="125">
        <v>104</v>
      </c>
      <c r="AA112" s="124">
        <v>1153</v>
      </c>
      <c r="AB112" s="125">
        <v>47</v>
      </c>
      <c r="AC112" s="125" t="s">
        <v>170</v>
      </c>
      <c r="AD112" s="124">
        <v>12726</v>
      </c>
      <c r="AF112" s="609"/>
      <c r="AG112" s="13" t="s">
        <v>317</v>
      </c>
      <c r="AH112" s="124">
        <v>17334</v>
      </c>
      <c r="AI112" s="125">
        <v>672</v>
      </c>
      <c r="AJ112" s="124">
        <v>18007</v>
      </c>
      <c r="AK112" s="185">
        <v>3618</v>
      </c>
      <c r="AL112" s="125" t="s">
        <v>170</v>
      </c>
      <c r="AM112" s="124">
        <v>1094</v>
      </c>
      <c r="AN112" s="125">
        <v>443</v>
      </c>
      <c r="AO112" s="125">
        <v>104</v>
      </c>
      <c r="AP112" s="124">
        <v>5258</v>
      </c>
      <c r="AQ112" s="125">
        <v>47</v>
      </c>
      <c r="AR112" s="125" t="s">
        <v>170</v>
      </c>
      <c r="AS112" s="124">
        <v>23311</v>
      </c>
    </row>
    <row r="113" spans="2:45" x14ac:dyDescent="0.25">
      <c r="B113" s="609"/>
      <c r="C113" s="13" t="s">
        <v>318</v>
      </c>
      <c r="D113" s="22">
        <v>6316</v>
      </c>
      <c r="E113" s="19">
        <v>412</v>
      </c>
      <c r="F113" s="22">
        <v>6728</v>
      </c>
      <c r="G113" s="198">
        <v>3860</v>
      </c>
      <c r="H113" s="19" t="s">
        <v>170</v>
      </c>
      <c r="I113" s="19">
        <v>451</v>
      </c>
      <c r="J113" s="19">
        <v>490</v>
      </c>
      <c r="K113" s="19" t="s">
        <v>170</v>
      </c>
      <c r="L113" s="22">
        <v>4802</v>
      </c>
      <c r="M113" s="19" t="s">
        <v>170</v>
      </c>
      <c r="N113" s="19" t="s">
        <v>170</v>
      </c>
      <c r="O113" s="22">
        <v>11530</v>
      </c>
      <c r="Q113" s="609"/>
      <c r="R113" s="13" t="s">
        <v>318</v>
      </c>
      <c r="S113" s="124">
        <v>10482</v>
      </c>
      <c r="T113" s="125">
        <v>466</v>
      </c>
      <c r="U113" s="124">
        <v>10948</v>
      </c>
      <c r="V113" s="186">
        <v>358</v>
      </c>
      <c r="W113" s="125" t="s">
        <v>170</v>
      </c>
      <c r="X113" s="125">
        <v>835</v>
      </c>
      <c r="Y113" s="125">
        <v>417</v>
      </c>
      <c r="Z113" s="125">
        <v>130</v>
      </c>
      <c r="AA113" s="124">
        <v>1739</v>
      </c>
      <c r="AB113" s="125" t="s">
        <v>170</v>
      </c>
      <c r="AC113" s="125" t="s">
        <v>170</v>
      </c>
      <c r="AD113" s="124">
        <v>12688</v>
      </c>
      <c r="AF113" s="609"/>
      <c r="AG113" s="13" t="s">
        <v>318</v>
      </c>
      <c r="AH113" s="124">
        <v>16798</v>
      </c>
      <c r="AI113" s="125">
        <v>878</v>
      </c>
      <c r="AJ113" s="124">
        <v>17677</v>
      </c>
      <c r="AK113" s="185">
        <v>4218</v>
      </c>
      <c r="AL113" s="125" t="s">
        <v>170</v>
      </c>
      <c r="AM113" s="124">
        <v>1286</v>
      </c>
      <c r="AN113" s="125">
        <v>907</v>
      </c>
      <c r="AO113" s="125">
        <v>130</v>
      </c>
      <c r="AP113" s="124">
        <v>6541</v>
      </c>
      <c r="AQ113" s="125" t="s">
        <v>170</v>
      </c>
      <c r="AR113" s="125" t="s">
        <v>170</v>
      </c>
      <c r="AS113" s="124">
        <v>24218</v>
      </c>
    </row>
    <row r="114" spans="2:45" x14ac:dyDescent="0.25">
      <c r="B114" s="609"/>
      <c r="C114" s="13" t="s">
        <v>319</v>
      </c>
      <c r="D114" s="22">
        <v>5760</v>
      </c>
      <c r="E114" s="19">
        <v>95</v>
      </c>
      <c r="F114" s="22">
        <v>5855</v>
      </c>
      <c r="G114" s="198">
        <v>4208</v>
      </c>
      <c r="H114" s="19" t="s">
        <v>170</v>
      </c>
      <c r="I114" s="19">
        <v>456</v>
      </c>
      <c r="J114" s="19">
        <v>427</v>
      </c>
      <c r="K114" s="19">
        <v>243</v>
      </c>
      <c r="L114" s="22">
        <v>5335</v>
      </c>
      <c r="M114" s="19" t="s">
        <v>170</v>
      </c>
      <c r="N114" s="19" t="s">
        <v>170</v>
      </c>
      <c r="O114" s="22">
        <v>11190</v>
      </c>
      <c r="Q114" s="609"/>
      <c r="R114" s="13" t="s">
        <v>319</v>
      </c>
      <c r="S114" s="124">
        <v>5883</v>
      </c>
      <c r="T114" s="125">
        <v>256</v>
      </c>
      <c r="U114" s="124">
        <v>6139</v>
      </c>
      <c r="V114" s="186">
        <v>323</v>
      </c>
      <c r="W114" s="125" t="s">
        <v>170</v>
      </c>
      <c r="X114" s="124">
        <v>1329</v>
      </c>
      <c r="Y114" s="125">
        <v>773</v>
      </c>
      <c r="Z114" s="125">
        <v>720</v>
      </c>
      <c r="AA114" s="124">
        <v>3146</v>
      </c>
      <c r="AB114" s="125" t="s">
        <v>170</v>
      </c>
      <c r="AC114" s="125" t="s">
        <v>170</v>
      </c>
      <c r="AD114" s="124">
        <v>9284</v>
      </c>
      <c r="AF114" s="609"/>
      <c r="AG114" s="13" t="s">
        <v>319</v>
      </c>
      <c r="AH114" s="124">
        <v>11642</v>
      </c>
      <c r="AI114" s="125">
        <v>351</v>
      </c>
      <c r="AJ114" s="124">
        <v>11993</v>
      </c>
      <c r="AK114" s="185">
        <v>4532</v>
      </c>
      <c r="AL114" s="125" t="s">
        <v>170</v>
      </c>
      <c r="AM114" s="124">
        <v>1786</v>
      </c>
      <c r="AN114" s="124">
        <v>1200</v>
      </c>
      <c r="AO114" s="125">
        <v>963</v>
      </c>
      <c r="AP114" s="124">
        <v>8481</v>
      </c>
      <c r="AQ114" s="125" t="s">
        <v>170</v>
      </c>
      <c r="AR114" s="125" t="s">
        <v>170</v>
      </c>
      <c r="AS114" s="124">
        <v>20474</v>
      </c>
    </row>
    <row r="115" spans="2:45" x14ac:dyDescent="0.25">
      <c r="B115" s="609"/>
      <c r="C115" s="13" t="s">
        <v>320</v>
      </c>
      <c r="D115" s="22">
        <v>1083</v>
      </c>
      <c r="E115" s="19">
        <v>68</v>
      </c>
      <c r="F115" s="22">
        <v>1151</v>
      </c>
      <c r="G115" s="198">
        <v>6502</v>
      </c>
      <c r="H115" s="19" t="s">
        <v>170</v>
      </c>
      <c r="I115" s="19">
        <v>290</v>
      </c>
      <c r="J115" s="19">
        <v>73</v>
      </c>
      <c r="K115" s="22">
        <v>1444</v>
      </c>
      <c r="L115" s="22">
        <v>8308</v>
      </c>
      <c r="M115" s="19" t="s">
        <v>170</v>
      </c>
      <c r="N115" s="19" t="s">
        <v>170</v>
      </c>
      <c r="O115" s="22">
        <v>9459</v>
      </c>
      <c r="Q115" s="609"/>
      <c r="R115" s="13" t="s">
        <v>320</v>
      </c>
      <c r="S115" s="124">
        <v>2164</v>
      </c>
      <c r="T115" s="125">
        <v>124</v>
      </c>
      <c r="U115" s="124">
        <v>2288</v>
      </c>
      <c r="V115" s="186">
        <v>946</v>
      </c>
      <c r="W115" s="125" t="s">
        <v>170</v>
      </c>
      <c r="X115" s="125">
        <v>583</v>
      </c>
      <c r="Y115" s="125">
        <v>353</v>
      </c>
      <c r="Z115" s="124">
        <v>3868</v>
      </c>
      <c r="AA115" s="124">
        <v>5750</v>
      </c>
      <c r="AB115" s="125" t="s">
        <v>170</v>
      </c>
      <c r="AC115" s="125" t="s">
        <v>170</v>
      </c>
      <c r="AD115" s="124">
        <v>8038</v>
      </c>
      <c r="AF115" s="609"/>
      <c r="AG115" s="13" t="s">
        <v>320</v>
      </c>
      <c r="AH115" s="124">
        <v>3247</v>
      </c>
      <c r="AI115" s="125">
        <v>192</v>
      </c>
      <c r="AJ115" s="124">
        <v>3439</v>
      </c>
      <c r="AK115" s="185">
        <v>7448</v>
      </c>
      <c r="AL115" s="125" t="s">
        <v>170</v>
      </c>
      <c r="AM115" s="125">
        <v>873</v>
      </c>
      <c r="AN115" s="125">
        <v>426</v>
      </c>
      <c r="AO115" s="124">
        <v>5312</v>
      </c>
      <c r="AP115" s="124">
        <v>14059</v>
      </c>
      <c r="AQ115" s="125" t="s">
        <v>170</v>
      </c>
      <c r="AR115" s="125" t="s">
        <v>170</v>
      </c>
      <c r="AS115" s="124">
        <v>17498</v>
      </c>
    </row>
    <row r="116" spans="2:45" x14ac:dyDescent="0.25">
      <c r="B116" s="609"/>
      <c r="C116" s="13" t="s">
        <v>321</v>
      </c>
      <c r="D116" s="22">
        <v>51746</v>
      </c>
      <c r="E116" s="22">
        <v>9195</v>
      </c>
      <c r="F116" s="22">
        <v>60942</v>
      </c>
      <c r="G116" s="198">
        <v>33390</v>
      </c>
      <c r="H116" s="22">
        <v>20953</v>
      </c>
      <c r="I116" s="22">
        <v>3106</v>
      </c>
      <c r="J116" s="22">
        <v>5967</v>
      </c>
      <c r="K116" s="22">
        <v>2111</v>
      </c>
      <c r="L116" s="22">
        <v>65526</v>
      </c>
      <c r="M116" s="19">
        <v>91</v>
      </c>
      <c r="N116" s="19" t="s">
        <v>170</v>
      </c>
      <c r="O116" s="22">
        <v>126559</v>
      </c>
      <c r="Q116" s="609"/>
      <c r="R116" s="13" t="s">
        <v>321</v>
      </c>
      <c r="S116" s="124">
        <v>85313</v>
      </c>
      <c r="T116" s="124">
        <v>5081</v>
      </c>
      <c r="U116" s="124">
        <v>90394</v>
      </c>
      <c r="V116" s="185">
        <v>1870</v>
      </c>
      <c r="W116" s="124">
        <v>14526</v>
      </c>
      <c r="X116" s="124">
        <v>5577</v>
      </c>
      <c r="Y116" s="124">
        <v>5688</v>
      </c>
      <c r="Z116" s="124">
        <v>5033</v>
      </c>
      <c r="AA116" s="124">
        <v>32695</v>
      </c>
      <c r="AB116" s="125">
        <v>160</v>
      </c>
      <c r="AC116" s="125" t="s">
        <v>170</v>
      </c>
      <c r="AD116" s="124">
        <v>123249</v>
      </c>
      <c r="AF116" s="609"/>
      <c r="AG116" s="13" t="s">
        <v>321</v>
      </c>
      <c r="AH116" s="124">
        <v>137059</v>
      </c>
      <c r="AI116" s="124">
        <v>14277</v>
      </c>
      <c r="AJ116" s="124">
        <v>151336</v>
      </c>
      <c r="AK116" s="185">
        <v>35260</v>
      </c>
      <c r="AL116" s="124">
        <v>35479</v>
      </c>
      <c r="AM116" s="124">
        <v>8683</v>
      </c>
      <c r="AN116" s="124">
        <v>11655</v>
      </c>
      <c r="AO116" s="124">
        <v>7145</v>
      </c>
      <c r="AP116" s="124">
        <v>98222</v>
      </c>
      <c r="AQ116" s="125">
        <v>251</v>
      </c>
      <c r="AR116" s="125" t="s">
        <v>170</v>
      </c>
      <c r="AS116" s="124">
        <v>249808</v>
      </c>
    </row>
    <row r="117" spans="2:45" ht="18.75" customHeight="1" x14ac:dyDescent="0.25">
      <c r="B117" s="609" t="s">
        <v>322</v>
      </c>
      <c r="C117" s="13" t="s">
        <v>323</v>
      </c>
      <c r="D117" s="19" t="s">
        <v>170</v>
      </c>
      <c r="E117" s="19" t="s">
        <v>170</v>
      </c>
      <c r="F117" s="19" t="s">
        <v>170</v>
      </c>
      <c r="G117" s="197" t="s">
        <v>170</v>
      </c>
      <c r="H117" s="19">
        <v>62</v>
      </c>
      <c r="I117" s="19" t="s">
        <v>170</v>
      </c>
      <c r="J117" s="19" t="s">
        <v>170</v>
      </c>
      <c r="K117" s="19" t="s">
        <v>170</v>
      </c>
      <c r="L117" s="19">
        <v>62</v>
      </c>
      <c r="M117" s="19" t="s">
        <v>170</v>
      </c>
      <c r="N117" s="22">
        <v>37975</v>
      </c>
      <c r="O117" s="22">
        <v>38037</v>
      </c>
      <c r="Q117" s="609" t="s">
        <v>322</v>
      </c>
      <c r="R117" s="13" t="s">
        <v>323</v>
      </c>
      <c r="S117" s="125" t="s">
        <v>170</v>
      </c>
      <c r="T117" s="125" t="s">
        <v>170</v>
      </c>
      <c r="U117" s="125" t="s">
        <v>170</v>
      </c>
      <c r="V117" s="186" t="s">
        <v>170</v>
      </c>
      <c r="W117" s="125" t="s">
        <v>170</v>
      </c>
      <c r="X117" s="125" t="s">
        <v>170</v>
      </c>
      <c r="Y117" s="125" t="s">
        <v>170</v>
      </c>
      <c r="Z117" s="125" t="s">
        <v>170</v>
      </c>
      <c r="AA117" s="125" t="s">
        <v>170</v>
      </c>
      <c r="AB117" s="125" t="s">
        <v>170</v>
      </c>
      <c r="AC117" s="124">
        <v>40068</v>
      </c>
      <c r="AD117" s="124">
        <v>40068</v>
      </c>
      <c r="AF117" s="609" t="s">
        <v>322</v>
      </c>
      <c r="AG117" s="13" t="s">
        <v>323</v>
      </c>
      <c r="AH117" s="125" t="s">
        <v>170</v>
      </c>
      <c r="AI117" s="125" t="s">
        <v>170</v>
      </c>
      <c r="AJ117" s="125" t="s">
        <v>170</v>
      </c>
      <c r="AK117" s="186" t="s">
        <v>170</v>
      </c>
      <c r="AL117" s="125">
        <v>62</v>
      </c>
      <c r="AM117" s="125" t="s">
        <v>170</v>
      </c>
      <c r="AN117" s="125" t="s">
        <v>170</v>
      </c>
      <c r="AO117" s="125" t="s">
        <v>170</v>
      </c>
      <c r="AP117" s="125">
        <v>62</v>
      </c>
      <c r="AQ117" s="125" t="s">
        <v>170</v>
      </c>
      <c r="AR117" s="124">
        <v>8042</v>
      </c>
      <c r="AS117" s="124">
        <v>78105</v>
      </c>
    </row>
    <row r="118" spans="2:45" x14ac:dyDescent="0.25">
      <c r="B118" s="609"/>
      <c r="C118" s="121" t="s">
        <v>324</v>
      </c>
      <c r="D118" s="19" t="s">
        <v>170</v>
      </c>
      <c r="E118" s="19" t="s">
        <v>170</v>
      </c>
      <c r="F118" s="19" t="s">
        <v>170</v>
      </c>
      <c r="G118" s="197" t="s">
        <v>170</v>
      </c>
      <c r="H118" s="22">
        <v>10829</v>
      </c>
      <c r="I118" s="19" t="s">
        <v>170</v>
      </c>
      <c r="J118" s="19">
        <v>103</v>
      </c>
      <c r="K118" s="19" t="s">
        <v>170</v>
      </c>
      <c r="L118" s="22">
        <v>10932</v>
      </c>
      <c r="M118" s="19" t="s">
        <v>170</v>
      </c>
      <c r="N118" s="19" t="s">
        <v>170</v>
      </c>
      <c r="O118" s="22">
        <v>10932</v>
      </c>
      <c r="Q118" s="609"/>
      <c r="R118" s="121" t="s">
        <v>324</v>
      </c>
      <c r="S118" s="125">
        <v>158</v>
      </c>
      <c r="T118" s="125" t="s">
        <v>170</v>
      </c>
      <c r="U118" s="125">
        <v>158</v>
      </c>
      <c r="V118" s="186">
        <v>58</v>
      </c>
      <c r="W118" s="124">
        <v>7739</v>
      </c>
      <c r="X118" s="125">
        <v>39</v>
      </c>
      <c r="Y118" s="125">
        <v>118</v>
      </c>
      <c r="Z118" s="125" t="s">
        <v>170</v>
      </c>
      <c r="AA118" s="124">
        <v>7954</v>
      </c>
      <c r="AB118" s="125" t="s">
        <v>170</v>
      </c>
      <c r="AC118" s="125" t="s">
        <v>170</v>
      </c>
      <c r="AD118" s="124">
        <v>8113</v>
      </c>
      <c r="AF118" s="609"/>
      <c r="AG118" s="121" t="s">
        <v>324</v>
      </c>
      <c r="AH118" s="125">
        <v>158</v>
      </c>
      <c r="AI118" s="125" t="s">
        <v>170</v>
      </c>
      <c r="AJ118" s="125">
        <v>158</v>
      </c>
      <c r="AK118" s="186">
        <v>58</v>
      </c>
      <c r="AL118" s="124">
        <v>18569</v>
      </c>
      <c r="AM118" s="125">
        <v>39</v>
      </c>
      <c r="AN118" s="125">
        <v>221</v>
      </c>
      <c r="AO118" s="125" t="s">
        <v>170</v>
      </c>
      <c r="AP118" s="124">
        <v>18887</v>
      </c>
      <c r="AQ118" s="125" t="s">
        <v>170</v>
      </c>
      <c r="AR118" s="125" t="s">
        <v>170</v>
      </c>
      <c r="AS118" s="124">
        <v>19045</v>
      </c>
    </row>
    <row r="119" spans="2:45" x14ac:dyDescent="0.25">
      <c r="B119" s="609"/>
      <c r="C119" s="13" t="s">
        <v>325</v>
      </c>
      <c r="D119" s="19">
        <v>373</v>
      </c>
      <c r="E119" s="19" t="s">
        <v>170</v>
      </c>
      <c r="F119" s="19">
        <v>373</v>
      </c>
      <c r="G119" s="198">
        <v>6025</v>
      </c>
      <c r="H119" s="19" t="s">
        <v>170</v>
      </c>
      <c r="I119" s="19">
        <v>292</v>
      </c>
      <c r="J119" s="19">
        <v>86</v>
      </c>
      <c r="K119" s="22">
        <v>1975</v>
      </c>
      <c r="L119" s="22">
        <v>8378</v>
      </c>
      <c r="M119" s="19" t="s">
        <v>170</v>
      </c>
      <c r="N119" s="19" t="s">
        <v>170</v>
      </c>
      <c r="O119" s="22">
        <v>8751</v>
      </c>
      <c r="Q119" s="609"/>
      <c r="R119" s="13" t="s">
        <v>325</v>
      </c>
      <c r="S119" s="124">
        <v>1400</v>
      </c>
      <c r="T119" s="125" t="s">
        <v>170</v>
      </c>
      <c r="U119" s="124">
        <v>1400</v>
      </c>
      <c r="V119" s="185">
        <v>1463</v>
      </c>
      <c r="W119" s="125" t="s">
        <v>170</v>
      </c>
      <c r="X119" s="125">
        <v>377</v>
      </c>
      <c r="Y119" s="125">
        <v>53</v>
      </c>
      <c r="Z119" s="124">
        <v>4281</v>
      </c>
      <c r="AA119" s="124">
        <v>6174</v>
      </c>
      <c r="AB119" s="125" t="s">
        <v>170</v>
      </c>
      <c r="AC119" s="125" t="s">
        <v>170</v>
      </c>
      <c r="AD119" s="124">
        <v>7573</v>
      </c>
      <c r="AF119" s="609"/>
      <c r="AG119" s="13" t="s">
        <v>325</v>
      </c>
      <c r="AH119" s="124">
        <v>1773</v>
      </c>
      <c r="AI119" s="125" t="s">
        <v>170</v>
      </c>
      <c r="AJ119" s="124">
        <v>1773</v>
      </c>
      <c r="AK119" s="185">
        <v>7487</v>
      </c>
      <c r="AL119" s="125" t="s">
        <v>170</v>
      </c>
      <c r="AM119" s="125">
        <v>669</v>
      </c>
      <c r="AN119" s="125">
        <v>139</v>
      </c>
      <c r="AO119" s="124">
        <v>6256</v>
      </c>
      <c r="AP119" s="124">
        <v>14551</v>
      </c>
      <c r="AQ119" s="125" t="s">
        <v>170</v>
      </c>
      <c r="AR119" s="125" t="s">
        <v>170</v>
      </c>
      <c r="AS119" s="124">
        <v>16324</v>
      </c>
    </row>
    <row r="120" spans="2:45" x14ac:dyDescent="0.25">
      <c r="B120" s="609"/>
      <c r="C120" s="13" t="s">
        <v>326</v>
      </c>
      <c r="D120" s="19" t="s">
        <v>170</v>
      </c>
      <c r="E120" s="19" t="s">
        <v>170</v>
      </c>
      <c r="F120" s="19" t="s">
        <v>170</v>
      </c>
      <c r="G120" s="198">
        <v>2581</v>
      </c>
      <c r="H120" s="19" t="s">
        <v>170</v>
      </c>
      <c r="I120" s="19">
        <v>31</v>
      </c>
      <c r="J120" s="19">
        <v>64</v>
      </c>
      <c r="K120" s="22">
        <v>2774</v>
      </c>
      <c r="L120" s="22">
        <v>5450</v>
      </c>
      <c r="M120" s="19" t="s">
        <v>170</v>
      </c>
      <c r="N120" s="19" t="s">
        <v>170</v>
      </c>
      <c r="O120" s="22">
        <v>5450</v>
      </c>
      <c r="Q120" s="609"/>
      <c r="R120" s="13" t="s">
        <v>326</v>
      </c>
      <c r="S120" s="125">
        <v>169</v>
      </c>
      <c r="T120" s="125" t="s">
        <v>170</v>
      </c>
      <c r="U120" s="125">
        <v>169</v>
      </c>
      <c r="V120" s="186">
        <v>574</v>
      </c>
      <c r="W120" s="125" t="s">
        <v>170</v>
      </c>
      <c r="X120" s="125">
        <v>135</v>
      </c>
      <c r="Y120" s="125">
        <v>89</v>
      </c>
      <c r="Z120" s="124">
        <v>2600</v>
      </c>
      <c r="AA120" s="124">
        <v>3399</v>
      </c>
      <c r="AB120" s="125" t="s">
        <v>170</v>
      </c>
      <c r="AC120" s="125" t="s">
        <v>170</v>
      </c>
      <c r="AD120" s="124">
        <v>3568</v>
      </c>
      <c r="AF120" s="609"/>
      <c r="AG120" s="13" t="s">
        <v>326</v>
      </c>
      <c r="AH120" s="125">
        <v>169</v>
      </c>
      <c r="AI120" s="125" t="s">
        <v>170</v>
      </c>
      <c r="AJ120" s="125">
        <v>169</v>
      </c>
      <c r="AK120" s="185">
        <v>3156</v>
      </c>
      <c r="AL120" s="125" t="s">
        <v>170</v>
      </c>
      <c r="AM120" s="125">
        <v>166</v>
      </c>
      <c r="AN120" s="125">
        <v>153</v>
      </c>
      <c r="AO120" s="124">
        <v>5374</v>
      </c>
      <c r="AP120" s="124">
        <v>8849</v>
      </c>
      <c r="AQ120" s="125" t="s">
        <v>170</v>
      </c>
      <c r="AR120" s="125" t="s">
        <v>170</v>
      </c>
      <c r="AS120" s="124">
        <v>9018</v>
      </c>
    </row>
    <row r="121" spans="2:45" x14ac:dyDescent="0.25">
      <c r="B121" s="609"/>
      <c r="C121" s="13" t="s">
        <v>327</v>
      </c>
      <c r="D121" s="19" t="s">
        <v>170</v>
      </c>
      <c r="E121" s="19" t="s">
        <v>170</v>
      </c>
      <c r="F121" s="19" t="s">
        <v>170</v>
      </c>
      <c r="G121" s="198">
        <v>2689</v>
      </c>
      <c r="H121" s="19" t="s">
        <v>170</v>
      </c>
      <c r="I121" s="19">
        <v>298</v>
      </c>
      <c r="J121" s="19">
        <v>167</v>
      </c>
      <c r="K121" s="22">
        <v>1833</v>
      </c>
      <c r="L121" s="22">
        <v>4987</v>
      </c>
      <c r="M121" s="19">
        <v>3</v>
      </c>
      <c r="N121" s="19" t="s">
        <v>170</v>
      </c>
      <c r="O121" s="22">
        <v>4990</v>
      </c>
      <c r="Q121" s="609"/>
      <c r="R121" s="13" t="s">
        <v>327</v>
      </c>
      <c r="S121" s="125">
        <v>77</v>
      </c>
      <c r="T121" s="125" t="s">
        <v>170</v>
      </c>
      <c r="U121" s="125">
        <v>77</v>
      </c>
      <c r="V121" s="186">
        <v>549</v>
      </c>
      <c r="W121" s="125" t="s">
        <v>170</v>
      </c>
      <c r="X121" s="125">
        <v>59</v>
      </c>
      <c r="Y121" s="125">
        <v>28</v>
      </c>
      <c r="Z121" s="124">
        <v>2922</v>
      </c>
      <c r="AA121" s="124">
        <v>3558</v>
      </c>
      <c r="AB121" s="125" t="s">
        <v>170</v>
      </c>
      <c r="AC121" s="125" t="s">
        <v>170</v>
      </c>
      <c r="AD121" s="124">
        <v>3636</v>
      </c>
      <c r="AF121" s="609"/>
      <c r="AG121" s="13" t="s">
        <v>327</v>
      </c>
      <c r="AH121" s="125">
        <v>77</v>
      </c>
      <c r="AI121" s="125" t="s">
        <v>170</v>
      </c>
      <c r="AJ121" s="125">
        <v>77</v>
      </c>
      <c r="AK121" s="185">
        <v>3238</v>
      </c>
      <c r="AL121" s="125" t="s">
        <v>170</v>
      </c>
      <c r="AM121" s="125">
        <v>357</v>
      </c>
      <c r="AN121" s="125">
        <v>195</v>
      </c>
      <c r="AO121" s="124">
        <v>4755</v>
      </c>
      <c r="AP121" s="124">
        <v>8546</v>
      </c>
      <c r="AQ121" s="125">
        <v>3</v>
      </c>
      <c r="AR121" s="125" t="s">
        <v>170</v>
      </c>
      <c r="AS121" s="124">
        <v>8626</v>
      </c>
    </row>
    <row r="122" spans="2:45" x14ac:dyDescent="0.25">
      <c r="B122" s="609"/>
      <c r="C122" s="109" t="s">
        <v>334</v>
      </c>
      <c r="D122" s="2">
        <v>373</v>
      </c>
      <c r="E122" s="2" t="s">
        <v>170</v>
      </c>
      <c r="F122" s="2">
        <v>373</v>
      </c>
      <c r="G122" s="199">
        <v>11295</v>
      </c>
      <c r="H122" s="106">
        <v>10892</v>
      </c>
      <c r="I122" s="2">
        <v>621</v>
      </c>
      <c r="J122" s="2">
        <v>420</v>
      </c>
      <c r="K122" s="106">
        <v>6582</v>
      </c>
      <c r="L122" s="106">
        <v>29810</v>
      </c>
      <c r="M122" s="2">
        <v>3</v>
      </c>
      <c r="N122" s="106">
        <v>37975</v>
      </c>
      <c r="O122" s="106">
        <v>68160</v>
      </c>
      <c r="Q122" s="609"/>
      <c r="R122" s="109" t="s">
        <v>334</v>
      </c>
      <c r="S122" s="124">
        <v>1804</v>
      </c>
      <c r="T122" s="125" t="s">
        <v>170</v>
      </c>
      <c r="U122" s="124">
        <v>1804</v>
      </c>
      <c r="V122" s="185">
        <v>2644</v>
      </c>
      <c r="W122" s="124">
        <v>7739</v>
      </c>
      <c r="X122" s="125">
        <v>611</v>
      </c>
      <c r="Y122" s="125">
        <v>288</v>
      </c>
      <c r="Z122" s="124">
        <v>9803</v>
      </c>
      <c r="AA122" s="124">
        <v>21085</v>
      </c>
      <c r="AB122" s="125" t="s">
        <v>170</v>
      </c>
      <c r="AC122" s="124">
        <v>40068</v>
      </c>
      <c r="AD122" s="124">
        <v>62957</v>
      </c>
      <c r="AF122" s="609"/>
      <c r="AG122" s="109" t="s">
        <v>334</v>
      </c>
      <c r="AH122" s="124">
        <v>2177</v>
      </c>
      <c r="AI122" s="125" t="s">
        <v>170</v>
      </c>
      <c r="AJ122" s="124">
        <v>2177</v>
      </c>
      <c r="AK122" s="185">
        <v>13940</v>
      </c>
      <c r="AL122" s="124">
        <v>18631</v>
      </c>
      <c r="AM122" s="124">
        <v>1232</v>
      </c>
      <c r="AN122" s="125">
        <v>708</v>
      </c>
      <c r="AO122" s="124">
        <v>16385</v>
      </c>
      <c r="AP122" s="124">
        <v>50895</v>
      </c>
      <c r="AQ122" s="125">
        <v>3</v>
      </c>
      <c r="AR122" s="124">
        <v>8042</v>
      </c>
      <c r="AS122" s="124">
        <v>31117</v>
      </c>
    </row>
    <row r="123" spans="2:45" ht="15.75" customHeight="1" x14ac:dyDescent="0.25">
      <c r="B123" s="622" t="s">
        <v>329</v>
      </c>
      <c r="C123" s="622"/>
      <c r="D123" s="2">
        <v>63</v>
      </c>
      <c r="E123" s="2" t="s">
        <v>170</v>
      </c>
      <c r="F123" s="2">
        <v>63</v>
      </c>
      <c r="G123" s="200">
        <v>41</v>
      </c>
      <c r="H123" s="2">
        <v>26</v>
      </c>
      <c r="I123" s="2" t="s">
        <v>170</v>
      </c>
      <c r="J123" s="2">
        <v>30</v>
      </c>
      <c r="K123" s="2" t="s">
        <v>170</v>
      </c>
      <c r="L123" s="2">
        <v>97</v>
      </c>
      <c r="M123" s="2">
        <v>94</v>
      </c>
      <c r="N123" s="2" t="s">
        <v>170</v>
      </c>
      <c r="O123" s="2">
        <v>254</v>
      </c>
      <c r="Q123" s="622" t="s">
        <v>329</v>
      </c>
      <c r="R123" s="622"/>
      <c r="S123" s="125">
        <v>182</v>
      </c>
      <c r="T123" s="125">
        <v>23</v>
      </c>
      <c r="U123" s="125">
        <v>204</v>
      </c>
      <c r="V123" s="186">
        <v>10</v>
      </c>
      <c r="W123" s="125">
        <v>105</v>
      </c>
      <c r="X123" s="125" t="s">
        <v>170</v>
      </c>
      <c r="Y123" s="125">
        <v>90</v>
      </c>
      <c r="Z123" s="125" t="s">
        <v>170</v>
      </c>
      <c r="AA123" s="125">
        <v>206</v>
      </c>
      <c r="AB123" s="125">
        <v>228</v>
      </c>
      <c r="AC123" s="125" t="s">
        <v>170</v>
      </c>
      <c r="AD123" s="125">
        <v>638</v>
      </c>
      <c r="AF123" s="622" t="s">
        <v>329</v>
      </c>
      <c r="AG123" s="622"/>
      <c r="AH123" s="125">
        <v>245</v>
      </c>
      <c r="AI123" s="125">
        <v>23</v>
      </c>
      <c r="AJ123" s="125">
        <v>267</v>
      </c>
      <c r="AK123" s="186">
        <v>50</v>
      </c>
      <c r="AL123" s="125">
        <v>132</v>
      </c>
      <c r="AM123" s="125" t="s">
        <v>170</v>
      </c>
      <c r="AN123" s="125">
        <v>121</v>
      </c>
      <c r="AO123" s="125" t="s">
        <v>170</v>
      </c>
      <c r="AP123" s="125">
        <v>302</v>
      </c>
      <c r="AQ123" s="125">
        <v>322</v>
      </c>
      <c r="AR123" s="125" t="s">
        <v>170</v>
      </c>
      <c r="AS123" s="125">
        <v>892</v>
      </c>
    </row>
    <row r="124" spans="2:45" x14ac:dyDescent="0.25">
      <c r="B124" s="622" t="s">
        <v>172</v>
      </c>
      <c r="C124" s="622"/>
      <c r="D124" s="106">
        <v>52182</v>
      </c>
      <c r="E124" s="106">
        <v>9195</v>
      </c>
      <c r="F124" s="106">
        <v>61378</v>
      </c>
      <c r="G124" s="199">
        <v>44726</v>
      </c>
      <c r="H124" s="106">
        <v>31871</v>
      </c>
      <c r="I124" s="106">
        <v>3726</v>
      </c>
      <c r="J124" s="106">
        <v>6417</v>
      </c>
      <c r="K124" s="106">
        <v>8694</v>
      </c>
      <c r="L124" s="106">
        <v>95433</v>
      </c>
      <c r="M124" s="2">
        <v>188</v>
      </c>
      <c r="N124" s="106">
        <v>37975</v>
      </c>
      <c r="O124" s="106">
        <v>194973</v>
      </c>
      <c r="Q124" s="622" t="s">
        <v>172</v>
      </c>
      <c r="R124" s="622"/>
      <c r="S124" s="124">
        <v>87299</v>
      </c>
      <c r="T124" s="124">
        <v>5104</v>
      </c>
      <c r="U124" s="124">
        <v>92402</v>
      </c>
      <c r="V124" s="185">
        <v>4524</v>
      </c>
      <c r="W124" s="124">
        <v>22371</v>
      </c>
      <c r="X124" s="124">
        <v>6188</v>
      </c>
      <c r="Y124" s="124">
        <v>6066</v>
      </c>
      <c r="Z124" s="124">
        <v>14836</v>
      </c>
      <c r="AA124" s="124">
        <v>53986</v>
      </c>
      <c r="AB124" s="125">
        <v>388</v>
      </c>
      <c r="AC124" s="124">
        <v>40068</v>
      </c>
      <c r="AD124" s="124">
        <v>186844</v>
      </c>
      <c r="AF124" s="622" t="s">
        <v>172</v>
      </c>
      <c r="AG124" s="622"/>
      <c r="AH124" s="124">
        <v>39481</v>
      </c>
      <c r="AI124" s="124">
        <v>14299</v>
      </c>
      <c r="AJ124" s="124">
        <v>153780</v>
      </c>
      <c r="AK124" s="185">
        <v>49250</v>
      </c>
      <c r="AL124" s="124">
        <v>54242</v>
      </c>
      <c r="AM124" s="124">
        <v>9915</v>
      </c>
      <c r="AN124" s="124">
        <v>12483</v>
      </c>
      <c r="AO124" s="124">
        <v>23530</v>
      </c>
      <c r="AP124" s="124">
        <v>49419</v>
      </c>
      <c r="AQ124" s="125">
        <v>576</v>
      </c>
      <c r="AR124" s="124">
        <v>8042</v>
      </c>
      <c r="AS124" s="124">
        <v>81817</v>
      </c>
    </row>
    <row r="125" spans="2:45" x14ac:dyDescent="0.25">
      <c r="B125" s="202" t="s">
        <v>341</v>
      </c>
      <c r="C125" s="202"/>
      <c r="D125" s="202"/>
      <c r="E125" s="202"/>
      <c r="F125" s="202"/>
      <c r="G125" s="202"/>
      <c r="H125" s="202"/>
      <c r="I125" s="202"/>
      <c r="J125" s="202"/>
      <c r="K125" s="202"/>
      <c r="L125" s="202"/>
      <c r="M125" s="202"/>
      <c r="N125" s="202"/>
      <c r="O125" s="202"/>
      <c r="P125" s="202"/>
    </row>
    <row r="126" spans="2:45" x14ac:dyDescent="0.25">
      <c r="B126" t="s">
        <v>342</v>
      </c>
    </row>
    <row r="129" spans="2:16" ht="35.25" customHeight="1" x14ac:dyDescent="0.25">
      <c r="B129" s="604" t="s">
        <v>694</v>
      </c>
      <c r="C129" s="605"/>
      <c r="D129" s="605"/>
      <c r="E129" s="605"/>
      <c r="F129" s="605"/>
      <c r="G129" s="605"/>
      <c r="H129" s="605"/>
      <c r="I129" s="606"/>
    </row>
    <row r="130" spans="2:16" ht="112.5" customHeight="1" x14ac:dyDescent="0.25">
      <c r="B130" s="396" t="s">
        <v>695</v>
      </c>
      <c r="C130" s="397" t="s">
        <v>691</v>
      </c>
      <c r="D130" s="397" t="s">
        <v>692</v>
      </c>
      <c r="E130" s="397" t="s">
        <v>693</v>
      </c>
      <c r="F130" s="397" t="s">
        <v>360</v>
      </c>
      <c r="G130" s="397" t="s">
        <v>361</v>
      </c>
      <c r="H130" s="397" t="s">
        <v>362</v>
      </c>
      <c r="I130" s="398" t="s">
        <v>172</v>
      </c>
      <c r="J130" s="83"/>
      <c r="K130" s="83"/>
      <c r="L130" s="83"/>
      <c r="M130" s="83"/>
      <c r="N130" s="83"/>
      <c r="O130" s="83"/>
      <c r="P130" s="83"/>
    </row>
    <row r="131" spans="2:16" x14ac:dyDescent="0.25">
      <c r="B131" s="396">
        <v>2017</v>
      </c>
      <c r="C131" s="399">
        <v>4390</v>
      </c>
      <c r="D131" s="399">
        <v>16297</v>
      </c>
      <c r="E131" s="399">
        <v>2580</v>
      </c>
      <c r="F131" s="399">
        <v>114634</v>
      </c>
      <c r="G131" s="400">
        <v>26</v>
      </c>
      <c r="H131" s="400">
        <v>143</v>
      </c>
      <c r="I131" s="401">
        <v>138071</v>
      </c>
      <c r="J131" s="83"/>
      <c r="K131" s="83"/>
      <c r="L131" s="83"/>
      <c r="M131" s="83"/>
      <c r="N131" s="83"/>
      <c r="O131" s="83"/>
      <c r="P131" s="83"/>
    </row>
    <row r="132" spans="2:16" x14ac:dyDescent="0.25">
      <c r="B132" s="396">
        <v>2018</v>
      </c>
      <c r="C132" s="399">
        <v>5448</v>
      </c>
      <c r="D132" s="399">
        <v>17913</v>
      </c>
      <c r="E132" s="399">
        <v>1426</v>
      </c>
      <c r="F132" s="399">
        <v>111747</v>
      </c>
      <c r="G132" s="400">
        <v>59</v>
      </c>
      <c r="H132" s="400">
        <v>466</v>
      </c>
      <c r="I132" s="401">
        <v>137059</v>
      </c>
      <c r="J132" s="83"/>
      <c r="K132" s="83"/>
      <c r="L132" s="83"/>
      <c r="M132" s="83"/>
      <c r="N132" s="83"/>
      <c r="O132" s="83"/>
      <c r="P132" s="83"/>
    </row>
    <row r="133" spans="2:16" x14ac:dyDescent="0.25">
      <c r="B133" s="396" t="s">
        <v>690</v>
      </c>
      <c r="C133" s="399">
        <v>6096</v>
      </c>
      <c r="D133" s="399">
        <v>22038</v>
      </c>
      <c r="E133" s="399">
        <v>2549</v>
      </c>
      <c r="F133" s="399">
        <v>111120</v>
      </c>
      <c r="G133" s="400">
        <v>570</v>
      </c>
      <c r="H133" s="400">
        <v>722</v>
      </c>
      <c r="I133" s="401">
        <v>143096</v>
      </c>
      <c r="J133" s="83"/>
      <c r="K133" s="83"/>
      <c r="L133" s="83"/>
      <c r="M133" s="83"/>
      <c r="N133" s="83"/>
      <c r="O133" s="83"/>
      <c r="P133" s="83"/>
    </row>
    <row r="134" spans="2:16" x14ac:dyDescent="0.25">
      <c r="B134" s="394" t="s">
        <v>698</v>
      </c>
      <c r="C134" s="394"/>
      <c r="D134" s="83"/>
      <c r="E134" s="83"/>
      <c r="F134" s="83"/>
      <c r="G134" s="83"/>
      <c r="H134" s="83"/>
      <c r="I134" s="83"/>
      <c r="J134" s="83"/>
      <c r="K134" s="83"/>
      <c r="L134" s="83"/>
      <c r="M134" s="83"/>
      <c r="N134" s="83"/>
      <c r="O134" s="83"/>
      <c r="P134" s="83"/>
    </row>
    <row r="135" spans="2:16" x14ac:dyDescent="0.25">
      <c r="B135" s="394" t="s">
        <v>625</v>
      </c>
      <c r="C135" s="395" t="s">
        <v>696</v>
      </c>
      <c r="D135" s="83"/>
      <c r="E135" s="83"/>
      <c r="F135" s="83"/>
      <c r="G135" s="83"/>
      <c r="H135" s="83"/>
      <c r="I135" s="83"/>
      <c r="J135" s="83"/>
      <c r="K135" s="83"/>
      <c r="L135" s="83"/>
      <c r="M135" s="83"/>
      <c r="N135" s="83"/>
      <c r="O135" s="83"/>
      <c r="P135" s="83"/>
    </row>
    <row r="136" spans="2:16" x14ac:dyDescent="0.25">
      <c r="B136" s="394" t="s">
        <v>697</v>
      </c>
      <c r="C136" s="394"/>
      <c r="D136" s="83"/>
      <c r="E136" s="83"/>
      <c r="F136" s="83"/>
      <c r="G136" s="83"/>
      <c r="H136" s="83"/>
      <c r="I136" s="83"/>
      <c r="J136" s="83"/>
      <c r="K136" s="83"/>
      <c r="L136" s="83"/>
      <c r="M136" s="83"/>
      <c r="N136" s="83"/>
      <c r="O136" s="83"/>
      <c r="P136" s="83"/>
    </row>
    <row r="137" spans="2:16" x14ac:dyDescent="0.25">
      <c r="B137" s="83"/>
      <c r="C137" s="83"/>
      <c r="D137" s="83"/>
      <c r="E137" s="83"/>
      <c r="F137" s="83"/>
      <c r="G137" s="83"/>
      <c r="H137" s="83"/>
      <c r="I137" s="83"/>
      <c r="J137" s="83"/>
      <c r="K137" s="83"/>
      <c r="L137" s="83"/>
      <c r="M137" s="83"/>
      <c r="N137" s="83"/>
      <c r="O137" s="83"/>
      <c r="P137" s="83"/>
    </row>
  </sheetData>
  <mergeCells count="85">
    <mergeCell ref="AF123:AG123"/>
    <mergeCell ref="AF124:AG124"/>
    <mergeCell ref="AF103:AS103"/>
    <mergeCell ref="AH104:AJ104"/>
    <mergeCell ref="AK104:AQ104"/>
    <mergeCell ref="AF106:AF116"/>
    <mergeCell ref="AF117:AF122"/>
    <mergeCell ref="AF93:AF98"/>
    <mergeCell ref="AF99:AG99"/>
    <mergeCell ref="AF100:AG100"/>
    <mergeCell ref="AF79:AS79"/>
    <mergeCell ref="AH80:AJ80"/>
    <mergeCell ref="AK80:AQ80"/>
    <mergeCell ref="AG32:AI32"/>
    <mergeCell ref="AJ32:AO32"/>
    <mergeCell ref="Q51:R51"/>
    <mergeCell ref="Q52:R52"/>
    <mergeCell ref="AF82:AF92"/>
    <mergeCell ref="Q31:AD31"/>
    <mergeCell ref="AF76:AG76"/>
    <mergeCell ref="AF55:AS55"/>
    <mergeCell ref="S32:U32"/>
    <mergeCell ref="V32:AA32"/>
    <mergeCell ref="Q34:Q44"/>
    <mergeCell ref="Q45:Q50"/>
    <mergeCell ref="AH56:AJ56"/>
    <mergeCell ref="AK56:AP56"/>
    <mergeCell ref="AF58:AF68"/>
    <mergeCell ref="AF69:AF74"/>
    <mergeCell ref="AF75:AG75"/>
    <mergeCell ref="Q55:AD55"/>
    <mergeCell ref="S56:U56"/>
    <mergeCell ref="V56:AA56"/>
    <mergeCell ref="AF31:AR31"/>
    <mergeCell ref="Q103:AD103"/>
    <mergeCell ref="Q58:Q68"/>
    <mergeCell ref="Q69:Q74"/>
    <mergeCell ref="Q79:AC79"/>
    <mergeCell ref="S80:U80"/>
    <mergeCell ref="V80:AB80"/>
    <mergeCell ref="S104:U104"/>
    <mergeCell ref="V104:AB104"/>
    <mergeCell ref="B82:B92"/>
    <mergeCell ref="B124:C124"/>
    <mergeCell ref="B58:B68"/>
    <mergeCell ref="B69:B74"/>
    <mergeCell ref="Q75:R75"/>
    <mergeCell ref="Q76:R76"/>
    <mergeCell ref="Q106:Q116"/>
    <mergeCell ref="Q117:Q122"/>
    <mergeCell ref="Q123:R123"/>
    <mergeCell ref="Q124:R124"/>
    <mergeCell ref="Q82:Q92"/>
    <mergeCell ref="Q93:Q98"/>
    <mergeCell ref="Q99:R99"/>
    <mergeCell ref="Q100:R100"/>
    <mergeCell ref="G56:L56"/>
    <mergeCell ref="B123:C123"/>
    <mergeCell ref="B79:N79"/>
    <mergeCell ref="D104:F104"/>
    <mergeCell ref="B103:O103"/>
    <mergeCell ref="B100:C100"/>
    <mergeCell ref="B99:C99"/>
    <mergeCell ref="D80:F80"/>
    <mergeCell ref="G104:M104"/>
    <mergeCell ref="G80:M80"/>
    <mergeCell ref="B117:B122"/>
    <mergeCell ref="B106:B116"/>
    <mergeCell ref="B93:B98"/>
    <mergeCell ref="B129:I129"/>
    <mergeCell ref="B14:H14"/>
    <mergeCell ref="B2:J2"/>
    <mergeCell ref="B3:J8"/>
    <mergeCell ref="B34:B44"/>
    <mergeCell ref="D32:F32"/>
    <mergeCell ref="G32:L32"/>
    <mergeCell ref="B31:O31"/>
    <mergeCell ref="B12:H12"/>
    <mergeCell ref="B76:C76"/>
    <mergeCell ref="B75:C75"/>
    <mergeCell ref="B45:B50"/>
    <mergeCell ref="B52:C52"/>
    <mergeCell ref="B51:C51"/>
    <mergeCell ref="B55:N55"/>
    <mergeCell ref="D56:F5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R41"/>
  <sheetViews>
    <sheetView topLeftCell="A4" zoomScale="90" zoomScaleNormal="90" workbookViewId="0">
      <selection activeCell="N10" sqref="N10"/>
    </sheetView>
  </sheetViews>
  <sheetFormatPr defaultRowHeight="15.75" x14ac:dyDescent="0.25"/>
  <cols>
    <col min="1" max="1" width="9" style="83"/>
    <col min="2" max="2" width="21.25" style="83" customWidth="1"/>
    <col min="3" max="7" width="9" style="83"/>
    <col min="8" max="8" width="17.125" style="83" customWidth="1"/>
    <col min="9" max="13" width="9" style="83"/>
    <col min="14" max="14" width="19.875" style="83" customWidth="1"/>
    <col min="15" max="16384" width="9" style="83"/>
  </cols>
  <sheetData>
    <row r="2" spans="2:12" x14ac:dyDescent="0.25">
      <c r="B2" s="642" t="s">
        <v>64</v>
      </c>
      <c r="C2" s="642"/>
      <c r="D2" s="642"/>
      <c r="E2" s="642"/>
      <c r="F2" s="642"/>
      <c r="G2" s="642"/>
      <c r="H2" s="642"/>
      <c r="I2" s="642"/>
      <c r="J2" s="642"/>
      <c r="K2" s="642"/>
      <c r="L2" s="642"/>
    </row>
    <row r="3" spans="2:12" ht="50.25" customHeight="1" x14ac:dyDescent="0.25">
      <c r="B3" s="608" t="s">
        <v>71</v>
      </c>
      <c r="C3" s="608"/>
      <c r="D3" s="608"/>
      <c r="E3" s="608"/>
      <c r="F3" s="608"/>
      <c r="G3" s="608"/>
      <c r="H3" s="608"/>
      <c r="I3" s="608"/>
      <c r="J3" s="608"/>
      <c r="K3" s="608"/>
      <c r="L3" s="608"/>
    </row>
    <row r="4" spans="2:12" ht="166.5" customHeight="1" x14ac:dyDescent="0.25">
      <c r="B4" s="641" t="s">
        <v>852</v>
      </c>
      <c r="C4" s="641"/>
      <c r="D4" s="641"/>
      <c r="E4" s="641"/>
      <c r="F4" s="641"/>
      <c r="G4" s="641"/>
      <c r="H4" s="641"/>
      <c r="I4" s="641"/>
      <c r="J4" s="641"/>
      <c r="K4" s="641"/>
      <c r="L4" s="641"/>
    </row>
    <row r="6" spans="2:12" ht="21.75" customHeight="1" x14ac:dyDescent="0.25">
      <c r="B6" s="646" t="s">
        <v>584</v>
      </c>
      <c r="C6" s="646"/>
      <c r="D6" s="646"/>
      <c r="E6" s="646"/>
      <c r="F6" s="646"/>
      <c r="G6" s="434"/>
      <c r="H6" s="647" t="s">
        <v>585</v>
      </c>
      <c r="I6" s="647"/>
      <c r="J6" s="647"/>
      <c r="K6" s="647"/>
      <c r="L6" s="647"/>
    </row>
    <row r="7" spans="2:12" ht="21.75" customHeight="1" x14ac:dyDescent="0.25">
      <c r="B7" s="646"/>
      <c r="C7" s="646"/>
      <c r="D7" s="646"/>
      <c r="E7" s="646"/>
      <c r="F7" s="646"/>
      <c r="G7" s="434"/>
      <c r="H7" s="647"/>
      <c r="I7" s="647"/>
      <c r="J7" s="647"/>
      <c r="K7" s="647"/>
      <c r="L7" s="647"/>
    </row>
    <row r="8" spans="2:12" ht="21.75" customHeight="1" x14ac:dyDescent="0.25">
      <c r="B8" s="435"/>
      <c r="C8" s="435" t="s">
        <v>159</v>
      </c>
      <c r="D8" s="435" t="s">
        <v>184</v>
      </c>
      <c r="E8" s="435" t="s">
        <v>172</v>
      </c>
      <c r="F8" s="436" t="s">
        <v>181</v>
      </c>
      <c r="H8" s="435" t="s">
        <v>182</v>
      </c>
      <c r="I8" s="435" t="s">
        <v>159</v>
      </c>
      <c r="J8" s="435" t="s">
        <v>184</v>
      </c>
      <c r="K8" s="435" t="s">
        <v>172</v>
      </c>
      <c r="L8" s="436" t="s">
        <v>181</v>
      </c>
    </row>
    <row r="9" spans="2:12" ht="21.75" customHeight="1" x14ac:dyDescent="0.25">
      <c r="B9" s="435">
        <v>1987</v>
      </c>
      <c r="C9" s="437">
        <v>16</v>
      </c>
      <c r="D9" s="437">
        <v>1</v>
      </c>
      <c r="E9" s="437">
        <v>17</v>
      </c>
      <c r="F9" s="438">
        <f>D9*100/E9</f>
        <v>5.882352941176471</v>
      </c>
      <c r="H9" s="435">
        <v>1987</v>
      </c>
      <c r="I9" s="437">
        <v>47</v>
      </c>
      <c r="J9" s="437">
        <v>4</v>
      </c>
      <c r="K9" s="437">
        <v>51</v>
      </c>
      <c r="L9" s="438">
        <f>J9*100/K9</f>
        <v>7.8431372549019605</v>
      </c>
    </row>
    <row r="10" spans="2:12" ht="21.75" customHeight="1" x14ac:dyDescent="0.25">
      <c r="B10" s="435">
        <v>1991</v>
      </c>
      <c r="C10" s="437">
        <v>18</v>
      </c>
      <c r="D10" s="437">
        <v>0</v>
      </c>
      <c r="E10" s="437">
        <v>18</v>
      </c>
      <c r="F10" s="438">
        <f t="shared" ref="F10:F20" si="0">D10*100/E10</f>
        <v>0</v>
      </c>
      <c r="H10" s="435">
        <v>1991</v>
      </c>
      <c r="I10" s="437">
        <v>48</v>
      </c>
      <c r="J10" s="437">
        <v>3</v>
      </c>
      <c r="K10" s="437">
        <v>51</v>
      </c>
      <c r="L10" s="438">
        <f t="shared" ref="L10:L19" si="1">J10*100/K10</f>
        <v>5.882352941176471</v>
      </c>
    </row>
    <row r="11" spans="2:12" ht="21.75" customHeight="1" x14ac:dyDescent="0.25">
      <c r="B11" s="435">
        <v>1996</v>
      </c>
      <c r="C11" s="437">
        <v>16</v>
      </c>
      <c r="D11" s="437">
        <v>2</v>
      </c>
      <c r="E11" s="437">
        <v>18</v>
      </c>
      <c r="F11" s="438">
        <f t="shared" si="0"/>
        <v>11.111111111111111</v>
      </c>
      <c r="H11" s="435">
        <v>1996</v>
      </c>
      <c r="I11" s="437">
        <v>43</v>
      </c>
      <c r="J11" s="437">
        <v>8</v>
      </c>
      <c r="K11" s="437">
        <v>51</v>
      </c>
      <c r="L11" s="438">
        <f t="shared" si="1"/>
        <v>15.686274509803921</v>
      </c>
    </row>
    <row r="12" spans="2:12" ht="21.75" customHeight="1" x14ac:dyDescent="0.25">
      <c r="B12" s="435">
        <v>2000</v>
      </c>
      <c r="C12" s="437">
        <v>17</v>
      </c>
      <c r="D12" s="437">
        <v>3</v>
      </c>
      <c r="E12" s="437">
        <v>20</v>
      </c>
      <c r="F12" s="438">
        <f t="shared" si="0"/>
        <v>15</v>
      </c>
      <c r="H12" s="435">
        <v>2000</v>
      </c>
      <c r="I12" s="437">
        <v>42</v>
      </c>
      <c r="J12" s="437">
        <v>9</v>
      </c>
      <c r="K12" s="437">
        <v>51</v>
      </c>
      <c r="L12" s="438">
        <f t="shared" si="1"/>
        <v>17.647058823529413</v>
      </c>
    </row>
    <row r="13" spans="2:12" ht="21.75" customHeight="1" x14ac:dyDescent="0.25">
      <c r="B13" s="435">
        <v>2005</v>
      </c>
      <c r="C13" s="437">
        <v>17</v>
      </c>
      <c r="D13" s="437">
        <v>2</v>
      </c>
      <c r="E13" s="437">
        <v>19</v>
      </c>
      <c r="F13" s="438">
        <f t="shared" si="0"/>
        <v>10.526315789473685</v>
      </c>
      <c r="H13" s="435">
        <v>2005</v>
      </c>
      <c r="I13" s="437">
        <v>38</v>
      </c>
      <c r="J13" s="437">
        <v>13</v>
      </c>
      <c r="K13" s="437">
        <v>51</v>
      </c>
      <c r="L13" s="438">
        <f t="shared" si="1"/>
        <v>25.490196078431371</v>
      </c>
    </row>
    <row r="14" spans="2:12" ht="21.75" customHeight="1" x14ac:dyDescent="0.25">
      <c r="B14" s="435">
        <v>2010</v>
      </c>
      <c r="C14" s="437">
        <v>15</v>
      </c>
      <c r="D14" s="437">
        <v>2</v>
      </c>
      <c r="E14" s="437">
        <v>17</v>
      </c>
      <c r="F14" s="438">
        <f t="shared" si="0"/>
        <v>11.764705882352942</v>
      </c>
      <c r="H14" s="435">
        <v>2010</v>
      </c>
      <c r="I14" s="437">
        <v>43</v>
      </c>
      <c r="J14" s="437">
        <v>8</v>
      </c>
      <c r="K14" s="437">
        <v>51</v>
      </c>
      <c r="L14" s="438">
        <f t="shared" si="1"/>
        <v>15.686274509803921</v>
      </c>
    </row>
    <row r="15" spans="2:12" ht="21.75" customHeight="1" x14ac:dyDescent="0.25">
      <c r="B15" s="435">
        <v>2015</v>
      </c>
      <c r="C15" s="437">
        <v>13</v>
      </c>
      <c r="D15" s="437">
        <v>4</v>
      </c>
      <c r="E15" s="437">
        <v>17</v>
      </c>
      <c r="F15" s="438">
        <f t="shared" si="0"/>
        <v>23.529411764705884</v>
      </c>
      <c r="H15" s="439">
        <v>2015</v>
      </c>
      <c r="I15" s="440">
        <v>37</v>
      </c>
      <c r="J15" s="440">
        <v>14</v>
      </c>
      <c r="K15" s="437">
        <f>SUM(I15:J15)</f>
        <v>51</v>
      </c>
      <c r="L15" s="438">
        <f t="shared" si="1"/>
        <v>27.450980392156861</v>
      </c>
    </row>
    <row r="16" spans="2:12" ht="21.75" customHeight="1" x14ac:dyDescent="0.25">
      <c r="B16" s="435">
        <v>2020</v>
      </c>
      <c r="C16" s="437">
        <v>11</v>
      </c>
      <c r="D16" s="437">
        <v>6</v>
      </c>
      <c r="E16" s="437">
        <v>17</v>
      </c>
      <c r="F16" s="438">
        <f t="shared" si="0"/>
        <v>35.294117647058826</v>
      </c>
      <c r="H16" s="439">
        <v>2020</v>
      </c>
      <c r="I16" s="440">
        <v>35</v>
      </c>
      <c r="J16" s="440">
        <v>16</v>
      </c>
      <c r="K16" s="440">
        <v>51</v>
      </c>
      <c r="L16" s="438">
        <f t="shared" si="1"/>
        <v>31.372549019607842</v>
      </c>
    </row>
    <row r="17" spans="2:18" ht="21.75" customHeight="1" x14ac:dyDescent="0.25">
      <c r="B17" s="435">
        <v>2021</v>
      </c>
      <c r="C17" s="437">
        <v>11</v>
      </c>
      <c r="D17" s="437">
        <v>6</v>
      </c>
      <c r="E17" s="437">
        <v>17</v>
      </c>
      <c r="F17" s="438">
        <f t="shared" si="0"/>
        <v>35.294117647058826</v>
      </c>
      <c r="H17" s="439">
        <v>2021</v>
      </c>
      <c r="I17" s="440">
        <v>36</v>
      </c>
      <c r="J17" s="440">
        <v>15</v>
      </c>
      <c r="K17" s="440">
        <v>51</v>
      </c>
      <c r="L17" s="438">
        <f t="shared" si="1"/>
        <v>29.411764705882351</v>
      </c>
    </row>
    <row r="18" spans="2:18" ht="21.75" customHeight="1" x14ac:dyDescent="0.25">
      <c r="B18" s="435" t="s">
        <v>582</v>
      </c>
      <c r="C18" s="437">
        <v>12</v>
      </c>
      <c r="D18" s="437">
        <v>5</v>
      </c>
      <c r="E18" s="437">
        <v>17</v>
      </c>
      <c r="F18" s="438">
        <f t="shared" si="0"/>
        <v>29.411764705882351</v>
      </c>
      <c r="H18" s="439">
        <v>2022</v>
      </c>
      <c r="I18" s="440">
        <v>36</v>
      </c>
      <c r="J18" s="440">
        <v>15</v>
      </c>
      <c r="K18" s="440">
        <v>51</v>
      </c>
      <c r="L18" s="438">
        <f t="shared" si="1"/>
        <v>29.411764705882351</v>
      </c>
    </row>
    <row r="19" spans="2:18" ht="21.75" customHeight="1" x14ac:dyDescent="0.25">
      <c r="B19" s="435">
        <v>2023</v>
      </c>
      <c r="C19" s="437">
        <v>13</v>
      </c>
      <c r="D19" s="437">
        <v>4</v>
      </c>
      <c r="E19" s="437">
        <v>17</v>
      </c>
      <c r="F19" s="438">
        <f t="shared" si="0"/>
        <v>23.529411764705884</v>
      </c>
      <c r="H19" s="439" t="s">
        <v>583</v>
      </c>
      <c r="I19" s="440">
        <v>35</v>
      </c>
      <c r="J19" s="440">
        <v>15</v>
      </c>
      <c r="K19" s="440">
        <v>51</v>
      </c>
      <c r="L19" s="438">
        <f t="shared" si="1"/>
        <v>29.411764705882351</v>
      </c>
    </row>
    <row r="20" spans="2:18" ht="21.75" customHeight="1" x14ac:dyDescent="0.25">
      <c r="B20" s="435" t="s">
        <v>581</v>
      </c>
      <c r="C20" s="437">
        <v>12</v>
      </c>
      <c r="D20" s="437">
        <v>5</v>
      </c>
      <c r="E20" s="437">
        <v>17</v>
      </c>
      <c r="F20" s="438">
        <f t="shared" si="0"/>
        <v>29.411764705882351</v>
      </c>
      <c r="H20" s="441" t="s">
        <v>700</v>
      </c>
      <c r="I20" s="441"/>
    </row>
    <row r="21" spans="2:18" x14ac:dyDescent="0.25">
      <c r="B21" s="441" t="s">
        <v>701</v>
      </c>
      <c r="C21" s="441"/>
      <c r="D21" s="441"/>
      <c r="E21" s="441"/>
      <c r="F21" s="441"/>
      <c r="G21" s="441"/>
      <c r="H21" s="441" t="s">
        <v>625</v>
      </c>
      <c r="I21" s="442" t="s">
        <v>699</v>
      </c>
      <c r="J21" s="443"/>
      <c r="K21" s="443"/>
      <c r="L21" s="443"/>
    </row>
    <row r="22" spans="2:18" x14ac:dyDescent="0.25">
      <c r="B22" s="441" t="s">
        <v>625</v>
      </c>
      <c r="C22" s="442" t="s">
        <v>702</v>
      </c>
      <c r="D22" s="441"/>
      <c r="E22" s="441"/>
      <c r="F22" s="441"/>
      <c r="G22" s="441"/>
      <c r="H22" s="441" t="s">
        <v>704</v>
      </c>
      <c r="I22" s="442" t="s">
        <v>702</v>
      </c>
    </row>
    <row r="23" spans="2:18" x14ac:dyDescent="0.25">
      <c r="B23" s="441" t="s">
        <v>703</v>
      </c>
      <c r="C23" s="443"/>
      <c r="D23" s="443"/>
      <c r="E23" s="443"/>
      <c r="F23" s="443"/>
      <c r="G23" s="443"/>
      <c r="H23" s="443"/>
      <c r="I23" s="443"/>
      <c r="J23" s="443"/>
      <c r="K23" s="443"/>
    </row>
    <row r="24" spans="2:18" x14ac:dyDescent="0.25">
      <c r="B24" s="443"/>
      <c r="C24" s="443"/>
      <c r="D24" s="443"/>
      <c r="E24" s="443"/>
      <c r="F24" s="443"/>
      <c r="G24" s="443"/>
      <c r="H24" s="443"/>
      <c r="I24" s="443"/>
      <c r="J24" s="443"/>
      <c r="K24" s="443"/>
    </row>
    <row r="25" spans="2:18" x14ac:dyDescent="0.25">
      <c r="B25" s="443"/>
      <c r="C25" s="443"/>
      <c r="D25" s="443"/>
      <c r="E25" s="443"/>
      <c r="F25" s="443"/>
      <c r="G25" s="443"/>
      <c r="H25" s="443"/>
      <c r="I25" s="443"/>
      <c r="J25" s="443"/>
      <c r="K25" s="443"/>
    </row>
    <row r="26" spans="2:18" x14ac:dyDescent="0.25">
      <c r="B26" s="443"/>
      <c r="C26" s="443"/>
      <c r="D26" s="443"/>
      <c r="E26" s="443"/>
      <c r="F26" s="443"/>
      <c r="G26" s="443"/>
      <c r="H26" s="443"/>
      <c r="I26" s="443"/>
      <c r="J26" s="443"/>
      <c r="K26" s="443"/>
    </row>
    <row r="27" spans="2:18" x14ac:dyDescent="0.25">
      <c r="B27" s="443"/>
      <c r="C27" s="443"/>
      <c r="D27" s="443"/>
      <c r="E27" s="443"/>
      <c r="F27" s="443"/>
      <c r="G27" s="443"/>
      <c r="H27" s="443"/>
      <c r="I27" s="443"/>
    </row>
    <row r="28" spans="2:18" ht="30" customHeight="1" x14ac:dyDescent="0.25">
      <c r="B28" s="648" t="s">
        <v>343</v>
      </c>
      <c r="C28" s="649"/>
      <c r="D28" s="649"/>
      <c r="E28" s="649"/>
      <c r="F28" s="650"/>
      <c r="H28" s="648" t="s">
        <v>344</v>
      </c>
      <c r="I28" s="649"/>
      <c r="J28" s="649"/>
      <c r="K28" s="649"/>
      <c r="L28" s="650"/>
      <c r="N28" s="643" t="s">
        <v>345</v>
      </c>
      <c r="O28" s="644"/>
      <c r="P28" s="644"/>
      <c r="Q28" s="644"/>
      <c r="R28" s="645"/>
    </row>
    <row r="29" spans="2:18" x14ac:dyDescent="0.25">
      <c r="B29" s="435"/>
      <c r="C29" s="435" t="s">
        <v>183</v>
      </c>
      <c r="D29" s="444" t="s">
        <v>185</v>
      </c>
      <c r="E29" s="435" t="s">
        <v>172</v>
      </c>
      <c r="F29" s="445" t="s">
        <v>181</v>
      </c>
      <c r="H29" s="444" t="s">
        <v>182</v>
      </c>
      <c r="I29" s="444" t="s">
        <v>159</v>
      </c>
      <c r="J29" s="444" t="s">
        <v>184</v>
      </c>
      <c r="K29" s="435" t="s">
        <v>172</v>
      </c>
      <c r="L29" s="444" t="s">
        <v>181</v>
      </c>
      <c r="N29" s="446"/>
      <c r="O29" s="446" t="s">
        <v>159</v>
      </c>
      <c r="P29" s="447" t="s">
        <v>184</v>
      </c>
      <c r="Q29" s="446" t="s">
        <v>172</v>
      </c>
      <c r="R29" s="446" t="s">
        <v>181</v>
      </c>
    </row>
    <row r="30" spans="2:18" x14ac:dyDescent="0.25">
      <c r="B30" s="448">
        <v>1996</v>
      </c>
      <c r="C30" s="437">
        <v>9</v>
      </c>
      <c r="D30" s="437">
        <v>2</v>
      </c>
      <c r="E30" s="435">
        <v>11</v>
      </c>
      <c r="F30" s="438">
        <f>D30*100/E30</f>
        <v>18.181818181818183</v>
      </c>
      <c r="H30" s="448">
        <v>1996</v>
      </c>
      <c r="I30" s="437">
        <v>98</v>
      </c>
      <c r="J30" s="437">
        <v>7</v>
      </c>
      <c r="K30" s="435">
        <v>105</v>
      </c>
      <c r="L30" s="438">
        <f>J30*100/K30</f>
        <v>6.666666666666667</v>
      </c>
      <c r="N30" s="435">
        <v>1996</v>
      </c>
      <c r="O30" s="437">
        <v>573</v>
      </c>
      <c r="P30" s="437">
        <v>134</v>
      </c>
      <c r="Q30" s="435">
        <v>707</v>
      </c>
      <c r="R30" s="438">
        <f>P30/Q30*100</f>
        <v>18.953323903818951</v>
      </c>
    </row>
    <row r="31" spans="2:18" x14ac:dyDescent="0.25">
      <c r="B31" s="448">
        <v>2000</v>
      </c>
      <c r="C31" s="437">
        <v>11</v>
      </c>
      <c r="D31" s="437">
        <v>0</v>
      </c>
      <c r="E31" s="435">
        <v>11</v>
      </c>
      <c r="F31" s="438">
        <f t="shared" ref="F31:F36" si="2">D31*100/E31</f>
        <v>0</v>
      </c>
      <c r="H31" s="448">
        <v>2000</v>
      </c>
      <c r="I31" s="437">
        <v>86</v>
      </c>
      <c r="J31" s="437">
        <v>19</v>
      </c>
      <c r="K31" s="435">
        <v>105</v>
      </c>
      <c r="L31" s="438">
        <f t="shared" ref="L31:L37" si="3">J31*100/K31</f>
        <v>18.095238095238095</v>
      </c>
      <c r="N31" s="435">
        <v>2000</v>
      </c>
      <c r="O31" s="437">
        <v>540</v>
      </c>
      <c r="P31" s="437">
        <v>177</v>
      </c>
      <c r="Q31" s="435">
        <v>717</v>
      </c>
      <c r="R31" s="438">
        <f t="shared" ref="R31:R38" si="4">P31/Q31*100</f>
        <v>24.686192468619247</v>
      </c>
    </row>
    <row r="32" spans="2:18" x14ac:dyDescent="0.25">
      <c r="B32" s="448">
        <v>2005</v>
      </c>
      <c r="C32" s="437">
        <v>8</v>
      </c>
      <c r="D32" s="437">
        <v>3</v>
      </c>
      <c r="E32" s="435">
        <v>11</v>
      </c>
      <c r="F32" s="438">
        <f t="shared" si="2"/>
        <v>27.272727272727273</v>
      </c>
      <c r="H32" s="448">
        <v>2005</v>
      </c>
      <c r="I32" s="437">
        <v>80</v>
      </c>
      <c r="J32" s="437">
        <v>26</v>
      </c>
      <c r="K32" s="435">
        <v>106</v>
      </c>
      <c r="L32" s="438">
        <f t="shared" si="3"/>
        <v>24.528301886792452</v>
      </c>
      <c r="N32" s="435">
        <v>2005</v>
      </c>
      <c r="O32" s="437">
        <v>509</v>
      </c>
      <c r="P32" s="437">
        <v>225</v>
      </c>
      <c r="Q32" s="435">
        <v>734</v>
      </c>
      <c r="R32" s="438">
        <f t="shared" si="4"/>
        <v>30.653950953678471</v>
      </c>
    </row>
    <row r="33" spans="2:18" x14ac:dyDescent="0.25">
      <c r="B33" s="448">
        <v>2010</v>
      </c>
      <c r="C33" s="437">
        <v>11</v>
      </c>
      <c r="D33" s="437">
        <v>4</v>
      </c>
      <c r="E33" s="435">
        <v>15</v>
      </c>
      <c r="F33" s="438">
        <f t="shared" si="2"/>
        <v>26.666666666666668</v>
      </c>
      <c r="H33" s="448">
        <v>2010</v>
      </c>
      <c r="I33" s="437">
        <v>78</v>
      </c>
      <c r="J33" s="437">
        <v>37</v>
      </c>
      <c r="K33" s="435">
        <v>115</v>
      </c>
      <c r="L33" s="438">
        <f t="shared" si="3"/>
        <v>32.173913043478258</v>
      </c>
      <c r="N33" s="435">
        <v>2010</v>
      </c>
      <c r="O33" s="437">
        <v>479</v>
      </c>
      <c r="P33" s="437">
        <v>258</v>
      </c>
      <c r="Q33" s="435">
        <v>737</v>
      </c>
      <c r="R33" s="438">
        <f t="shared" si="4"/>
        <v>35.006784260515609</v>
      </c>
    </row>
    <row r="34" spans="2:18" x14ac:dyDescent="0.25">
      <c r="B34" s="448">
        <v>2015</v>
      </c>
      <c r="C34" s="437">
        <v>10</v>
      </c>
      <c r="D34" s="437">
        <v>4</v>
      </c>
      <c r="E34" s="435">
        <v>14</v>
      </c>
      <c r="F34" s="438">
        <f t="shared" si="2"/>
        <v>28.571428571428573</v>
      </c>
      <c r="H34" s="448">
        <v>2015</v>
      </c>
      <c r="I34" s="437">
        <v>77</v>
      </c>
      <c r="J34" s="437">
        <v>41</v>
      </c>
      <c r="K34" s="435">
        <v>118</v>
      </c>
      <c r="L34" s="438">
        <f t="shared" si="3"/>
        <v>34.745762711864408</v>
      </c>
      <c r="N34" s="435">
        <v>2015</v>
      </c>
      <c r="O34" s="437">
        <v>438</v>
      </c>
      <c r="P34" s="437">
        <v>330</v>
      </c>
      <c r="Q34" s="435">
        <v>760</v>
      </c>
      <c r="R34" s="438">
        <f t="shared" si="4"/>
        <v>43.421052631578952</v>
      </c>
    </row>
    <row r="35" spans="2:18" x14ac:dyDescent="0.25">
      <c r="B35" s="439" t="s">
        <v>586</v>
      </c>
      <c r="C35" s="440">
        <v>12</v>
      </c>
      <c r="D35" s="440">
        <v>7</v>
      </c>
      <c r="E35" s="439">
        <v>19</v>
      </c>
      <c r="F35" s="438">
        <f t="shared" si="2"/>
        <v>36.842105263157897</v>
      </c>
      <c r="H35" s="439" t="s">
        <v>586</v>
      </c>
      <c r="I35" s="440">
        <v>79</v>
      </c>
      <c r="J35" s="440">
        <v>37</v>
      </c>
      <c r="K35" s="439">
        <v>116</v>
      </c>
      <c r="L35" s="438">
        <f t="shared" si="3"/>
        <v>31.896551724137932</v>
      </c>
      <c r="N35" s="435" t="s">
        <v>590</v>
      </c>
      <c r="O35" s="437">
        <v>476</v>
      </c>
      <c r="P35" s="437">
        <v>349</v>
      </c>
      <c r="Q35" s="435">
        <v>825</v>
      </c>
      <c r="R35" s="438">
        <f t="shared" si="4"/>
        <v>42.303030303030305</v>
      </c>
    </row>
    <row r="36" spans="2:18" x14ac:dyDescent="0.25">
      <c r="B36" s="439" t="s">
        <v>588</v>
      </c>
      <c r="C36" s="440">
        <v>13</v>
      </c>
      <c r="D36" s="440">
        <v>6</v>
      </c>
      <c r="E36" s="439">
        <v>19</v>
      </c>
      <c r="F36" s="438">
        <f t="shared" si="2"/>
        <v>31.578947368421051</v>
      </c>
      <c r="H36" s="439">
        <v>2022</v>
      </c>
      <c r="I36" s="440">
        <v>84</v>
      </c>
      <c r="J36" s="440">
        <v>37</v>
      </c>
      <c r="K36" s="439">
        <v>121</v>
      </c>
      <c r="L36" s="438">
        <f t="shared" si="3"/>
        <v>30.578512396694215</v>
      </c>
      <c r="N36" s="435" t="s">
        <v>589</v>
      </c>
      <c r="O36" s="437">
        <v>417</v>
      </c>
      <c r="P36" s="437">
        <v>329</v>
      </c>
      <c r="Q36" s="435">
        <v>746</v>
      </c>
      <c r="R36" s="438">
        <f t="shared" si="4"/>
        <v>44.101876675603222</v>
      </c>
    </row>
    <row r="37" spans="2:18" x14ac:dyDescent="0.25">
      <c r="B37" s="439"/>
      <c r="C37" s="440"/>
      <c r="D37" s="440"/>
      <c r="E37" s="439"/>
      <c r="F37" s="438"/>
      <c r="H37" s="439" t="s">
        <v>587</v>
      </c>
      <c r="I37" s="440">
        <v>84</v>
      </c>
      <c r="J37" s="440">
        <v>36</v>
      </c>
      <c r="K37" s="439">
        <v>120</v>
      </c>
      <c r="L37" s="438">
        <f t="shared" si="3"/>
        <v>30</v>
      </c>
      <c r="N37" s="435" t="s">
        <v>591</v>
      </c>
      <c r="O37" s="437">
        <v>427</v>
      </c>
      <c r="P37" s="437">
        <v>310</v>
      </c>
      <c r="Q37" s="435">
        <v>737</v>
      </c>
      <c r="R37" s="438">
        <f t="shared" si="4"/>
        <v>42.062415196743551</v>
      </c>
    </row>
    <row r="38" spans="2:18" ht="32.25" customHeight="1" x14ac:dyDescent="0.25">
      <c r="B38" s="449" t="s">
        <v>706</v>
      </c>
      <c r="C38" s="449"/>
      <c r="D38" s="450"/>
      <c r="E38" s="450"/>
      <c r="F38" s="450"/>
      <c r="H38" s="449" t="s">
        <v>708</v>
      </c>
      <c r="I38" s="449"/>
      <c r="J38" s="450"/>
      <c r="K38" s="450"/>
      <c r="L38" s="450"/>
      <c r="N38" s="435" t="s">
        <v>592</v>
      </c>
      <c r="O38" s="437">
        <v>405</v>
      </c>
      <c r="P38" s="437">
        <v>341</v>
      </c>
      <c r="Q38" s="435">
        <v>748</v>
      </c>
      <c r="R38" s="438">
        <f t="shared" si="4"/>
        <v>45.588235294117645</v>
      </c>
    </row>
    <row r="39" spans="2:18" ht="15.75" customHeight="1" x14ac:dyDescent="0.25">
      <c r="B39" s="441" t="s">
        <v>625</v>
      </c>
      <c r="C39" s="442" t="s">
        <v>702</v>
      </c>
      <c r="H39" s="441" t="s">
        <v>625</v>
      </c>
      <c r="I39" s="442" t="s">
        <v>702</v>
      </c>
      <c r="N39" s="449" t="s">
        <v>708</v>
      </c>
      <c r="O39" s="449"/>
      <c r="P39" s="450"/>
      <c r="Q39" s="450"/>
      <c r="R39" s="450"/>
    </row>
    <row r="40" spans="2:18" x14ac:dyDescent="0.25">
      <c r="B40" s="441" t="s">
        <v>709</v>
      </c>
      <c r="C40" s="443"/>
      <c r="E40" s="281"/>
      <c r="H40" s="441" t="s">
        <v>707</v>
      </c>
      <c r="I40" s="443"/>
      <c r="K40" s="281"/>
      <c r="N40" s="441" t="s">
        <v>625</v>
      </c>
      <c r="O40" s="442" t="s">
        <v>702</v>
      </c>
    </row>
    <row r="41" spans="2:18" x14ac:dyDescent="0.25">
      <c r="N41" s="441" t="s">
        <v>710</v>
      </c>
      <c r="O41" s="443"/>
      <c r="Q41" s="281"/>
    </row>
  </sheetData>
  <mergeCells count="8">
    <mergeCell ref="B4:L4"/>
    <mergeCell ref="B3:L3"/>
    <mergeCell ref="B2:L2"/>
    <mergeCell ref="N28:R28"/>
    <mergeCell ref="B6:F7"/>
    <mergeCell ref="H6:L7"/>
    <mergeCell ref="B28:F28"/>
    <mergeCell ref="H28:L28"/>
  </mergeCells>
  <hyperlinks>
    <hyperlink ref="I21" r:id="rId1" xr:uid="{B24A5B5B-FFDD-449E-9D64-43DCEFFFD34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A74"/>
  <sheetViews>
    <sheetView topLeftCell="A29" zoomScale="90" zoomScaleNormal="90" workbookViewId="0">
      <selection activeCell="H3" sqref="H3"/>
    </sheetView>
  </sheetViews>
  <sheetFormatPr defaultRowHeight="15.75" x14ac:dyDescent="0.25"/>
  <cols>
    <col min="2" max="2" width="18.875" customWidth="1"/>
    <col min="3" max="3" width="11" customWidth="1"/>
    <col min="4" max="4" width="12.125" customWidth="1"/>
    <col min="5" max="5" width="11.875" customWidth="1"/>
    <col min="6" max="6" width="8.875" customWidth="1"/>
    <col min="7" max="7" width="11.375" customWidth="1"/>
    <col min="8" max="8" width="9.625" customWidth="1"/>
    <col min="9" max="9" width="9" customWidth="1"/>
    <col min="10" max="10" width="11.625" customWidth="1"/>
    <col min="11" max="11" width="21.875" customWidth="1"/>
    <col min="12" max="15" width="10" customWidth="1"/>
    <col min="16" max="16" width="11.5" customWidth="1"/>
    <col min="17" max="18" width="10" customWidth="1"/>
    <col min="19" max="19" width="4.5" customWidth="1"/>
    <col min="20" max="20" width="22.25" customWidth="1"/>
    <col min="21" max="21" width="9.5" customWidth="1"/>
    <col min="22" max="27" width="9.375" customWidth="1"/>
  </cols>
  <sheetData>
    <row r="2" spans="2:27" x14ac:dyDescent="0.25">
      <c r="B2" s="654" t="s">
        <v>346</v>
      </c>
      <c r="C2" s="655"/>
      <c r="D2" s="655"/>
      <c r="E2" s="655"/>
      <c r="F2" s="656"/>
    </row>
    <row r="3" spans="2:27" ht="162" customHeight="1" x14ac:dyDescent="0.25">
      <c r="B3" s="651" t="s">
        <v>77</v>
      </c>
      <c r="C3" s="652"/>
      <c r="D3" s="652"/>
      <c r="E3" s="652"/>
      <c r="F3" s="653"/>
    </row>
    <row r="4" spans="2:27" x14ac:dyDescent="0.25">
      <c r="B4" s="8"/>
      <c r="C4" s="8"/>
      <c r="D4" s="8"/>
      <c r="E4" s="8"/>
      <c r="F4" s="8"/>
    </row>
    <row r="6" spans="2:27" x14ac:dyDescent="0.25">
      <c r="B6" s="657" t="s">
        <v>347</v>
      </c>
      <c r="C6" s="658"/>
      <c r="D6" s="658"/>
      <c r="E6" s="658"/>
      <c r="F6" s="659"/>
      <c r="G6" s="66"/>
      <c r="H6" s="66"/>
    </row>
    <row r="7" spans="2:27" x14ac:dyDescent="0.25">
      <c r="B7" s="458" t="s">
        <v>348</v>
      </c>
      <c r="C7" s="458" t="s">
        <v>159</v>
      </c>
      <c r="D7" s="458" t="s">
        <v>184</v>
      </c>
      <c r="E7" s="458" t="s">
        <v>172</v>
      </c>
      <c r="F7" s="458" t="s">
        <v>181</v>
      </c>
    </row>
    <row r="8" spans="2:27" x14ac:dyDescent="0.25">
      <c r="B8" s="458">
        <v>2004</v>
      </c>
      <c r="C8" s="458">
        <v>6768</v>
      </c>
      <c r="D8" s="458">
        <v>3331</v>
      </c>
      <c r="E8" s="458">
        <v>10101</v>
      </c>
      <c r="F8" s="459">
        <f>D8/E8*100</f>
        <v>32.976932976932979</v>
      </c>
    </row>
    <row r="9" spans="2:27" x14ac:dyDescent="0.25">
      <c r="B9" s="458">
        <v>2012</v>
      </c>
      <c r="C9" s="458">
        <v>6079</v>
      </c>
      <c r="D9" s="458">
        <v>4721</v>
      </c>
      <c r="E9" s="458">
        <v>10800</v>
      </c>
      <c r="F9" s="459">
        <f>D9/E9*100</f>
        <v>43.712962962962962</v>
      </c>
    </row>
    <row r="10" spans="2:27" x14ac:dyDescent="0.25">
      <c r="B10" s="663" t="s">
        <v>349</v>
      </c>
      <c r="C10" s="663"/>
      <c r="D10" s="663"/>
      <c r="E10" s="663"/>
      <c r="F10" s="663"/>
    </row>
    <row r="11" spans="2:27" x14ac:dyDescent="0.25">
      <c r="B11" s="461" t="s">
        <v>350</v>
      </c>
      <c r="C11" s="461"/>
      <c r="D11" s="461"/>
      <c r="E11" s="461"/>
      <c r="F11" s="461"/>
    </row>
    <row r="12" spans="2:27" x14ac:dyDescent="0.25">
      <c r="B12" s="460" t="s">
        <v>351</v>
      </c>
      <c r="C12" s="461"/>
      <c r="D12" s="461"/>
      <c r="E12" s="461"/>
      <c r="F12" s="461"/>
    </row>
    <row r="14" spans="2:27" x14ac:dyDescent="0.25">
      <c r="B14" s="451" t="s">
        <v>853</v>
      </c>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row>
    <row r="16" spans="2:27" ht="40.5" customHeight="1" x14ac:dyDescent="0.25">
      <c r="B16" s="664" t="s">
        <v>352</v>
      </c>
      <c r="C16" s="665"/>
      <c r="D16" s="665"/>
      <c r="E16" s="665"/>
      <c r="F16" s="665"/>
      <c r="G16" s="665"/>
      <c r="H16" s="665"/>
      <c r="I16" s="666"/>
      <c r="J16" s="104"/>
      <c r="K16" s="664" t="s">
        <v>353</v>
      </c>
      <c r="L16" s="665"/>
      <c r="M16" s="665"/>
      <c r="N16" s="665"/>
      <c r="O16" s="665"/>
      <c r="P16" s="665"/>
      <c r="Q16" s="665"/>
      <c r="R16" s="666"/>
      <c r="S16" s="68"/>
      <c r="T16" s="664" t="s">
        <v>354</v>
      </c>
      <c r="U16" s="665"/>
      <c r="V16" s="665"/>
      <c r="W16" s="665"/>
      <c r="X16" s="665"/>
      <c r="Y16" s="665"/>
      <c r="Z16" s="665"/>
      <c r="AA16" s="666"/>
    </row>
    <row r="17" spans="2:27" x14ac:dyDescent="0.25">
      <c r="B17" s="667" t="s">
        <v>355</v>
      </c>
      <c r="C17" s="531" t="s">
        <v>356</v>
      </c>
      <c r="D17" s="531"/>
      <c r="E17" s="531"/>
      <c r="F17" s="531"/>
      <c r="G17" s="531"/>
      <c r="H17" s="531"/>
      <c r="I17" s="159"/>
      <c r="J17" s="68"/>
      <c r="K17" s="667" t="s">
        <v>355</v>
      </c>
      <c r="L17" s="531" t="s">
        <v>356</v>
      </c>
      <c r="M17" s="531"/>
      <c r="N17" s="531"/>
      <c r="O17" s="531"/>
      <c r="P17" s="531"/>
      <c r="Q17" s="531"/>
      <c r="R17" s="159"/>
      <c r="S17" s="68"/>
      <c r="T17" s="667" t="s">
        <v>355</v>
      </c>
      <c r="U17" s="531" t="s">
        <v>356</v>
      </c>
      <c r="V17" s="531"/>
      <c r="W17" s="531"/>
      <c r="X17" s="531"/>
      <c r="Y17" s="531"/>
      <c r="Z17" s="531"/>
      <c r="AA17" s="159"/>
    </row>
    <row r="18" spans="2:27" ht="49.5" customHeight="1" x14ac:dyDescent="0.25">
      <c r="B18" s="667"/>
      <c r="C18" s="266" t="s">
        <v>357</v>
      </c>
      <c r="D18" s="266" t="s">
        <v>358</v>
      </c>
      <c r="E18" s="266" t="s">
        <v>359</v>
      </c>
      <c r="F18" s="266" t="s">
        <v>360</v>
      </c>
      <c r="G18" s="266" t="s">
        <v>361</v>
      </c>
      <c r="H18" s="266" t="s">
        <v>362</v>
      </c>
      <c r="I18" s="266" t="s">
        <v>172</v>
      </c>
      <c r="J18" s="68"/>
      <c r="K18" s="667"/>
      <c r="L18" s="213" t="s">
        <v>357</v>
      </c>
      <c r="M18" s="213" t="s">
        <v>358</v>
      </c>
      <c r="N18" s="213" t="s">
        <v>359</v>
      </c>
      <c r="O18" s="213" t="s">
        <v>360</v>
      </c>
      <c r="P18" s="213" t="s">
        <v>361</v>
      </c>
      <c r="Q18" s="213" t="s">
        <v>362</v>
      </c>
      <c r="R18" s="213" t="s">
        <v>172</v>
      </c>
      <c r="S18" s="68"/>
      <c r="T18" s="667"/>
      <c r="U18" s="213" t="s">
        <v>357</v>
      </c>
      <c r="V18" s="213" t="s">
        <v>358</v>
      </c>
      <c r="W18" s="213" t="s">
        <v>359</v>
      </c>
      <c r="X18" s="213" t="s">
        <v>360</v>
      </c>
      <c r="Y18" s="213" t="s">
        <v>361</v>
      </c>
      <c r="Z18" s="213" t="s">
        <v>362</v>
      </c>
      <c r="AA18" s="213" t="s">
        <v>172</v>
      </c>
    </row>
    <row r="19" spans="2:27" ht="63.75" x14ac:dyDescent="0.25">
      <c r="B19" s="205" t="s">
        <v>363</v>
      </c>
      <c r="C19" s="210">
        <v>213</v>
      </c>
      <c r="D19" s="210">
        <v>630</v>
      </c>
      <c r="E19" s="210">
        <v>342</v>
      </c>
      <c r="F19" s="211">
        <v>15175</v>
      </c>
      <c r="G19" s="210" t="s">
        <v>170</v>
      </c>
      <c r="H19" s="210" t="s">
        <v>170</v>
      </c>
      <c r="I19" s="211">
        <v>16360</v>
      </c>
      <c r="J19" s="68"/>
      <c r="K19" s="105" t="s">
        <v>363</v>
      </c>
      <c r="L19" s="212">
        <v>1751</v>
      </c>
      <c r="M19" s="212">
        <v>1634</v>
      </c>
      <c r="N19" s="10" t="s">
        <v>170</v>
      </c>
      <c r="O19" s="212">
        <v>10112</v>
      </c>
      <c r="P19" s="10">
        <v>54</v>
      </c>
      <c r="Q19" s="10" t="s">
        <v>170</v>
      </c>
      <c r="R19" s="212">
        <v>13552</v>
      </c>
      <c r="S19" s="68"/>
      <c r="T19" s="105" t="s">
        <v>363</v>
      </c>
      <c r="U19" s="22">
        <v>1965</v>
      </c>
      <c r="V19" s="22">
        <v>2264</v>
      </c>
      <c r="W19" s="19">
        <v>342</v>
      </c>
      <c r="X19" s="22">
        <v>25288</v>
      </c>
      <c r="Y19" s="19">
        <v>54</v>
      </c>
      <c r="Z19" s="19" t="s">
        <v>170</v>
      </c>
      <c r="AA19" s="22">
        <v>29912</v>
      </c>
    </row>
    <row r="20" spans="2:27" ht="25.5" x14ac:dyDescent="0.25">
      <c r="B20" s="105" t="s">
        <v>364</v>
      </c>
      <c r="C20" s="10">
        <v>143</v>
      </c>
      <c r="D20" s="212">
        <v>2159</v>
      </c>
      <c r="E20" s="10">
        <v>787</v>
      </c>
      <c r="F20" s="212">
        <v>20100</v>
      </c>
      <c r="G20" s="10" t="s">
        <v>170</v>
      </c>
      <c r="H20" s="10" t="s">
        <v>170</v>
      </c>
      <c r="I20" s="212">
        <v>23188</v>
      </c>
      <c r="J20" s="68"/>
      <c r="K20" s="105" t="s">
        <v>364</v>
      </c>
      <c r="L20" s="10">
        <v>294</v>
      </c>
      <c r="M20" s="212">
        <v>2209</v>
      </c>
      <c r="N20" s="10">
        <v>705</v>
      </c>
      <c r="O20" s="212">
        <v>16765</v>
      </c>
      <c r="P20" s="10">
        <v>14</v>
      </c>
      <c r="Q20" s="10">
        <v>9</v>
      </c>
      <c r="R20" s="212">
        <v>19995</v>
      </c>
      <c r="S20" s="68"/>
      <c r="T20" s="105" t="s">
        <v>364</v>
      </c>
      <c r="U20" s="19">
        <v>437</v>
      </c>
      <c r="V20" s="22">
        <v>4368</v>
      </c>
      <c r="W20" s="22">
        <v>1491</v>
      </c>
      <c r="X20" s="22">
        <v>36865</v>
      </c>
      <c r="Y20" s="19">
        <v>14</v>
      </c>
      <c r="Z20" s="19">
        <v>9</v>
      </c>
      <c r="AA20" s="22">
        <v>43183</v>
      </c>
    </row>
    <row r="21" spans="2:27" ht="38.25" x14ac:dyDescent="0.25">
      <c r="B21" s="105" t="s">
        <v>365</v>
      </c>
      <c r="C21" s="10" t="s">
        <v>170</v>
      </c>
      <c r="D21" s="212">
        <v>1049</v>
      </c>
      <c r="E21" s="10">
        <v>44</v>
      </c>
      <c r="F21" s="10">
        <v>662</v>
      </c>
      <c r="G21" s="10" t="s">
        <v>170</v>
      </c>
      <c r="H21" s="10" t="s">
        <v>170</v>
      </c>
      <c r="I21" s="212">
        <v>1755</v>
      </c>
      <c r="J21" s="68"/>
      <c r="K21" s="105" t="s">
        <v>365</v>
      </c>
      <c r="L21" s="10">
        <v>44</v>
      </c>
      <c r="M21" s="212">
        <v>3511</v>
      </c>
      <c r="N21" s="10">
        <v>184</v>
      </c>
      <c r="O21" s="212">
        <v>23016</v>
      </c>
      <c r="P21" s="10" t="s">
        <v>170</v>
      </c>
      <c r="Q21" s="10" t="s">
        <v>170</v>
      </c>
      <c r="R21" s="212">
        <v>26754</v>
      </c>
      <c r="S21" s="68"/>
      <c r="T21" s="105" t="s">
        <v>365</v>
      </c>
      <c r="U21" s="19">
        <v>44</v>
      </c>
      <c r="V21" s="22">
        <v>4560</v>
      </c>
      <c r="W21" s="19">
        <v>228</v>
      </c>
      <c r="X21" s="22">
        <v>23678</v>
      </c>
      <c r="Y21" s="19" t="s">
        <v>170</v>
      </c>
      <c r="Z21" s="19" t="s">
        <v>170</v>
      </c>
      <c r="AA21" s="22">
        <v>28510</v>
      </c>
    </row>
    <row r="22" spans="2:27" ht="25.5" x14ac:dyDescent="0.25">
      <c r="B22" s="105" t="s">
        <v>366</v>
      </c>
      <c r="C22" s="10" t="s">
        <v>170</v>
      </c>
      <c r="D22" s="10">
        <v>276</v>
      </c>
      <c r="E22" s="10">
        <v>6</v>
      </c>
      <c r="F22" s="212">
        <v>8758</v>
      </c>
      <c r="G22" s="10" t="s">
        <v>170</v>
      </c>
      <c r="H22" s="10" t="s">
        <v>170</v>
      </c>
      <c r="I22" s="212">
        <v>9041</v>
      </c>
      <c r="J22" s="68"/>
      <c r="K22" s="105" t="s">
        <v>366</v>
      </c>
      <c r="L22" s="10">
        <v>54</v>
      </c>
      <c r="M22" s="212">
        <v>3187</v>
      </c>
      <c r="N22" s="10">
        <v>17</v>
      </c>
      <c r="O22" s="212">
        <v>16750</v>
      </c>
      <c r="P22" s="10" t="s">
        <v>170</v>
      </c>
      <c r="Q22" s="10" t="s">
        <v>170</v>
      </c>
      <c r="R22" s="212">
        <v>20009</v>
      </c>
      <c r="S22" s="68"/>
      <c r="T22" s="105" t="s">
        <v>366</v>
      </c>
      <c r="U22" s="19">
        <v>54</v>
      </c>
      <c r="V22" s="22">
        <v>3464</v>
      </c>
      <c r="W22" s="19">
        <v>23</v>
      </c>
      <c r="X22" s="22">
        <v>25508</v>
      </c>
      <c r="Y22" s="19" t="s">
        <v>170</v>
      </c>
      <c r="Z22" s="19" t="s">
        <v>170</v>
      </c>
      <c r="AA22" s="22">
        <v>29049</v>
      </c>
    </row>
    <row r="23" spans="2:27" x14ac:dyDescent="0.25">
      <c r="B23" s="105" t="s">
        <v>362</v>
      </c>
      <c r="C23" s="10" t="s">
        <v>170</v>
      </c>
      <c r="D23" s="10" t="s">
        <v>170</v>
      </c>
      <c r="E23" s="10" t="s">
        <v>170</v>
      </c>
      <c r="F23" s="212">
        <v>2013</v>
      </c>
      <c r="G23" s="10" t="s">
        <v>170</v>
      </c>
      <c r="H23" s="10" t="s">
        <v>170</v>
      </c>
      <c r="I23" s="212">
        <v>2013</v>
      </c>
      <c r="J23" s="68"/>
      <c r="K23" s="105" t="s">
        <v>362</v>
      </c>
      <c r="L23" s="10">
        <v>93</v>
      </c>
      <c r="M23" s="10" t="s">
        <v>170</v>
      </c>
      <c r="N23" s="10" t="s">
        <v>170</v>
      </c>
      <c r="O23" s="212">
        <v>3686</v>
      </c>
      <c r="P23" s="10" t="s">
        <v>170</v>
      </c>
      <c r="Q23" s="10" t="s">
        <v>170</v>
      </c>
      <c r="R23" s="212">
        <v>3779</v>
      </c>
      <c r="S23" s="68"/>
      <c r="T23" s="105" t="s">
        <v>362</v>
      </c>
      <c r="U23" s="19">
        <v>93</v>
      </c>
      <c r="V23" s="19" t="s">
        <v>170</v>
      </c>
      <c r="W23" s="19" t="s">
        <v>170</v>
      </c>
      <c r="X23" s="22">
        <v>5700</v>
      </c>
      <c r="Y23" s="19" t="s">
        <v>170</v>
      </c>
      <c r="Z23" s="19" t="s">
        <v>170</v>
      </c>
      <c r="AA23" s="22">
        <v>5793</v>
      </c>
    </row>
    <row r="24" spans="2:27" x14ac:dyDescent="0.25">
      <c r="B24" s="105" t="s">
        <v>172</v>
      </c>
      <c r="C24" s="19">
        <v>356</v>
      </c>
      <c r="D24" s="22">
        <v>4114</v>
      </c>
      <c r="E24" s="22">
        <v>1178</v>
      </c>
      <c r="F24" s="22">
        <v>46709</v>
      </c>
      <c r="G24" s="19" t="s">
        <v>170</v>
      </c>
      <c r="H24" s="19" t="s">
        <v>170</v>
      </c>
      <c r="I24" s="22">
        <v>52358</v>
      </c>
      <c r="J24" s="68"/>
      <c r="K24" s="105" t="s">
        <v>172</v>
      </c>
      <c r="L24" s="212">
        <v>2237</v>
      </c>
      <c r="M24" s="212">
        <v>10541</v>
      </c>
      <c r="N24" s="10">
        <v>905</v>
      </c>
      <c r="O24" s="212">
        <v>70329</v>
      </c>
      <c r="P24" s="10">
        <v>69</v>
      </c>
      <c r="Q24" s="10">
        <v>9</v>
      </c>
      <c r="R24" s="212">
        <v>84089</v>
      </c>
      <c r="S24" s="68"/>
      <c r="T24" s="105" t="s">
        <v>172</v>
      </c>
      <c r="U24" s="22">
        <v>2593</v>
      </c>
      <c r="V24" s="22">
        <v>14655</v>
      </c>
      <c r="W24" s="22">
        <v>2084</v>
      </c>
      <c r="X24" s="22">
        <v>117038</v>
      </c>
      <c r="Y24" s="19">
        <v>69</v>
      </c>
      <c r="Z24" s="19">
        <v>9</v>
      </c>
      <c r="AA24" s="22">
        <v>136447</v>
      </c>
    </row>
    <row r="27" spans="2:27" ht="45" customHeight="1" x14ac:dyDescent="0.25">
      <c r="B27" s="619" t="s">
        <v>367</v>
      </c>
      <c r="C27" s="620"/>
      <c r="D27" s="620"/>
      <c r="E27" s="620"/>
      <c r="F27" s="620"/>
      <c r="G27" s="620"/>
      <c r="H27" s="621"/>
      <c r="I27" s="113"/>
      <c r="J27" s="113"/>
      <c r="K27" s="619" t="s">
        <v>368</v>
      </c>
      <c r="L27" s="620"/>
      <c r="M27" s="620"/>
      <c r="N27" s="620"/>
      <c r="O27" s="620"/>
      <c r="P27" s="620"/>
      <c r="Q27" s="621"/>
      <c r="T27" s="619" t="s">
        <v>369</v>
      </c>
      <c r="U27" s="620"/>
      <c r="V27" s="620"/>
      <c r="W27" s="620"/>
      <c r="X27" s="620"/>
      <c r="Y27" s="620"/>
      <c r="Z27" s="621"/>
    </row>
    <row r="28" spans="2:27" ht="15.75" customHeight="1" x14ac:dyDescent="0.25">
      <c r="B28" s="546" t="s">
        <v>355</v>
      </c>
      <c r="C28" s="671" t="s">
        <v>356</v>
      </c>
      <c r="D28" s="672"/>
      <c r="E28" s="672"/>
      <c r="F28" s="672"/>
      <c r="G28" s="672"/>
      <c r="H28" s="673"/>
      <c r="K28" s="546" t="s">
        <v>355</v>
      </c>
      <c r="L28" s="671" t="s">
        <v>356</v>
      </c>
      <c r="M28" s="672"/>
      <c r="N28" s="672"/>
      <c r="O28" s="672"/>
      <c r="P28" s="672"/>
      <c r="Q28" s="673"/>
      <c r="T28" s="546" t="s">
        <v>355</v>
      </c>
      <c r="U28" s="671" t="s">
        <v>356</v>
      </c>
      <c r="V28" s="672"/>
      <c r="W28" s="672"/>
      <c r="X28" s="672"/>
      <c r="Y28" s="672"/>
      <c r="Z28" s="673"/>
    </row>
    <row r="29" spans="2:27" ht="43.5" customHeight="1" x14ac:dyDescent="0.25">
      <c r="B29" s="547"/>
      <c r="C29" s="84" t="s">
        <v>357</v>
      </c>
      <c r="D29" s="84" t="s">
        <v>358</v>
      </c>
      <c r="E29" s="84" t="s">
        <v>359</v>
      </c>
      <c r="F29" s="84" t="s">
        <v>360</v>
      </c>
      <c r="G29" s="84" t="s">
        <v>362</v>
      </c>
      <c r="H29" s="84" t="s">
        <v>172</v>
      </c>
      <c r="K29" s="547"/>
      <c r="L29" s="84" t="s">
        <v>357</v>
      </c>
      <c r="M29" s="84" t="s">
        <v>358</v>
      </c>
      <c r="N29" s="84" t="s">
        <v>359</v>
      </c>
      <c r="O29" s="84" t="s">
        <v>360</v>
      </c>
      <c r="P29" s="84" t="s">
        <v>362</v>
      </c>
      <c r="Q29" s="84" t="s">
        <v>172</v>
      </c>
      <c r="T29" s="547"/>
      <c r="U29" s="7" t="s">
        <v>357</v>
      </c>
      <c r="V29" s="7" t="s">
        <v>358</v>
      </c>
      <c r="W29" s="7" t="s">
        <v>359</v>
      </c>
      <c r="X29" s="7" t="s">
        <v>360</v>
      </c>
      <c r="Y29" s="7" t="s">
        <v>362</v>
      </c>
      <c r="Z29" s="7" t="s">
        <v>172</v>
      </c>
    </row>
    <row r="30" spans="2:27" ht="38.25" customHeight="1" x14ac:dyDescent="0.25">
      <c r="B30" s="205" t="s">
        <v>363</v>
      </c>
      <c r="C30" s="208">
        <v>489</v>
      </c>
      <c r="D30" s="208">
        <v>372</v>
      </c>
      <c r="E30" s="208" t="s">
        <v>170</v>
      </c>
      <c r="F30" s="209">
        <v>15694</v>
      </c>
      <c r="G30" s="208" t="s">
        <v>170</v>
      </c>
      <c r="H30" s="209">
        <v>16555</v>
      </c>
      <c r="K30" s="205" t="s">
        <v>363</v>
      </c>
      <c r="L30" s="209">
        <v>1590</v>
      </c>
      <c r="M30" s="209">
        <v>1160</v>
      </c>
      <c r="N30" s="208">
        <v>10</v>
      </c>
      <c r="O30" s="209">
        <v>11752</v>
      </c>
      <c r="P30" s="208" t="s">
        <v>170</v>
      </c>
      <c r="Q30" s="209">
        <v>14512</v>
      </c>
      <c r="T30" s="205" t="s">
        <v>363</v>
      </c>
      <c r="U30" s="209">
        <v>2079</v>
      </c>
      <c r="V30" s="209">
        <v>1533</v>
      </c>
      <c r="W30" s="208">
        <v>10</v>
      </c>
      <c r="X30" s="209">
        <v>27446</v>
      </c>
      <c r="Y30" s="208" t="s">
        <v>370</v>
      </c>
      <c r="Z30" s="209">
        <v>31068</v>
      </c>
    </row>
    <row r="31" spans="2:27" ht="15.75" customHeight="1" x14ac:dyDescent="0.25">
      <c r="B31" s="105" t="s">
        <v>364</v>
      </c>
      <c r="C31" s="107">
        <v>215</v>
      </c>
      <c r="D31" s="108">
        <v>2031</v>
      </c>
      <c r="E31" s="108">
        <v>1262</v>
      </c>
      <c r="F31" s="108">
        <v>19244</v>
      </c>
      <c r="G31" s="107">
        <v>59</v>
      </c>
      <c r="H31" s="108">
        <v>22811</v>
      </c>
      <c r="I31" s="112"/>
      <c r="K31" s="105" t="s">
        <v>364</v>
      </c>
      <c r="L31" s="107">
        <v>172</v>
      </c>
      <c r="M31" s="108">
        <v>2217</v>
      </c>
      <c r="N31" s="107">
        <v>409</v>
      </c>
      <c r="O31" s="108">
        <v>17027</v>
      </c>
      <c r="P31" s="107" t="s">
        <v>170</v>
      </c>
      <c r="Q31" s="108">
        <v>19826</v>
      </c>
      <c r="T31" s="105" t="s">
        <v>364</v>
      </c>
      <c r="U31" s="107">
        <v>387</v>
      </c>
      <c r="V31" s="108">
        <v>4248</v>
      </c>
      <c r="W31" s="108">
        <v>1671</v>
      </c>
      <c r="X31" s="108">
        <v>36272</v>
      </c>
      <c r="Y31" s="107">
        <v>59</v>
      </c>
      <c r="Z31" s="108">
        <v>42637</v>
      </c>
    </row>
    <row r="32" spans="2:27" ht="25.5" customHeight="1" x14ac:dyDescent="0.25">
      <c r="B32" s="105" t="s">
        <v>365</v>
      </c>
      <c r="C32" s="109" t="s">
        <v>170</v>
      </c>
      <c r="D32" s="109">
        <v>728</v>
      </c>
      <c r="E32" s="107">
        <v>157</v>
      </c>
      <c r="F32" s="109">
        <v>718</v>
      </c>
      <c r="G32" s="109" t="s">
        <v>170</v>
      </c>
      <c r="H32" s="110">
        <v>1602</v>
      </c>
      <c r="I32" s="112"/>
      <c r="K32" s="105" t="s">
        <v>365</v>
      </c>
      <c r="L32" s="107">
        <v>644</v>
      </c>
      <c r="M32" s="108">
        <v>4645</v>
      </c>
      <c r="N32" s="107">
        <v>46</v>
      </c>
      <c r="O32" s="108">
        <v>20043</v>
      </c>
      <c r="P32" s="107">
        <v>23</v>
      </c>
      <c r="Q32" s="108">
        <v>25400</v>
      </c>
      <c r="T32" s="105" t="s">
        <v>365</v>
      </c>
      <c r="U32" s="107">
        <v>644</v>
      </c>
      <c r="V32" s="108">
        <v>5373</v>
      </c>
      <c r="W32" s="107">
        <v>202</v>
      </c>
      <c r="X32" s="108">
        <v>20761</v>
      </c>
      <c r="Y32" s="107">
        <v>23</v>
      </c>
      <c r="Z32" s="108">
        <v>27003</v>
      </c>
    </row>
    <row r="33" spans="2:27" ht="25.5" x14ac:dyDescent="0.25">
      <c r="B33" s="105" t="s">
        <v>366</v>
      </c>
      <c r="C33" s="107">
        <v>18</v>
      </c>
      <c r="D33" s="107">
        <v>174</v>
      </c>
      <c r="E33" s="107">
        <v>23</v>
      </c>
      <c r="F33" s="108">
        <v>9188</v>
      </c>
      <c r="G33" s="107" t="s">
        <v>170</v>
      </c>
      <c r="H33" s="108">
        <v>9402</v>
      </c>
      <c r="I33" s="112"/>
      <c r="K33" s="105" t="s">
        <v>366</v>
      </c>
      <c r="L33" s="107">
        <v>95</v>
      </c>
      <c r="M33" s="108">
        <v>2914</v>
      </c>
      <c r="N33" s="107">
        <v>19</v>
      </c>
      <c r="O33" s="108">
        <v>15026</v>
      </c>
      <c r="P33" s="107" t="s">
        <v>170</v>
      </c>
      <c r="Q33" s="108">
        <v>18055</v>
      </c>
      <c r="T33" s="105" t="s">
        <v>366</v>
      </c>
      <c r="U33" s="107">
        <v>113</v>
      </c>
      <c r="V33" s="108">
        <v>3088</v>
      </c>
      <c r="W33" s="107">
        <v>41</v>
      </c>
      <c r="X33" s="108">
        <v>24214</v>
      </c>
      <c r="Y33" s="107" t="s">
        <v>370</v>
      </c>
      <c r="Z33" s="108">
        <v>27457</v>
      </c>
    </row>
    <row r="34" spans="2:27" x14ac:dyDescent="0.25">
      <c r="B34" s="105" t="s">
        <v>362</v>
      </c>
      <c r="C34" s="107" t="s">
        <v>170</v>
      </c>
      <c r="D34" s="107" t="s">
        <v>170</v>
      </c>
      <c r="E34" s="107" t="s">
        <v>170</v>
      </c>
      <c r="F34" s="108">
        <v>1788</v>
      </c>
      <c r="G34" s="107" t="s">
        <v>170</v>
      </c>
      <c r="H34" s="108">
        <v>1788</v>
      </c>
      <c r="I34" s="112"/>
      <c r="K34" s="105" t="s">
        <v>362</v>
      </c>
      <c r="L34" s="107" t="s">
        <v>170</v>
      </c>
      <c r="M34" s="107" t="s">
        <v>170</v>
      </c>
      <c r="N34" s="107">
        <v>20</v>
      </c>
      <c r="O34" s="108">
        <v>3605</v>
      </c>
      <c r="P34" s="107">
        <v>85</v>
      </c>
      <c r="Q34" s="108">
        <v>3710</v>
      </c>
      <c r="T34" s="105" t="s">
        <v>362</v>
      </c>
      <c r="U34" s="107" t="s">
        <v>371</v>
      </c>
      <c r="V34" s="107" t="s">
        <v>372</v>
      </c>
      <c r="W34" s="107">
        <v>20</v>
      </c>
      <c r="X34" s="108">
        <v>5393</v>
      </c>
      <c r="Y34" s="107">
        <v>85</v>
      </c>
      <c r="Z34" s="108">
        <v>5498</v>
      </c>
    </row>
    <row r="35" spans="2:27" x14ac:dyDescent="0.25">
      <c r="B35" s="105" t="s">
        <v>172</v>
      </c>
      <c r="C35" s="107">
        <v>722</v>
      </c>
      <c r="D35" s="108">
        <v>3305</v>
      </c>
      <c r="E35" s="108">
        <v>1441</v>
      </c>
      <c r="F35" s="108">
        <v>46633</v>
      </c>
      <c r="G35" s="107">
        <v>59</v>
      </c>
      <c r="H35" s="108">
        <v>52159</v>
      </c>
      <c r="I35" s="112"/>
      <c r="K35" s="105" t="s">
        <v>172</v>
      </c>
      <c r="L35" s="108">
        <v>2501</v>
      </c>
      <c r="M35" s="108">
        <v>10937</v>
      </c>
      <c r="N35" s="107">
        <v>504</v>
      </c>
      <c r="O35" s="108">
        <v>67454</v>
      </c>
      <c r="P35" s="107">
        <v>107</v>
      </c>
      <c r="Q35" s="108">
        <v>81503</v>
      </c>
      <c r="T35" s="105" t="s">
        <v>172</v>
      </c>
      <c r="U35" s="108">
        <v>3223</v>
      </c>
      <c r="V35" s="108">
        <v>14242</v>
      </c>
      <c r="W35" s="108">
        <v>1945</v>
      </c>
      <c r="X35" s="108">
        <v>114087</v>
      </c>
      <c r="Y35" s="107">
        <v>166</v>
      </c>
      <c r="Z35" s="108">
        <v>133663</v>
      </c>
    </row>
    <row r="37" spans="2:27" ht="15.75" customHeight="1" x14ac:dyDescent="0.25"/>
    <row r="38" spans="2:27" ht="33.75" customHeight="1" x14ac:dyDescent="0.25">
      <c r="B38" s="664" t="s">
        <v>373</v>
      </c>
      <c r="C38" s="665"/>
      <c r="D38" s="665"/>
      <c r="E38" s="665"/>
      <c r="F38" s="665"/>
      <c r="G38" s="665"/>
      <c r="H38" s="665"/>
      <c r="I38" s="666"/>
      <c r="K38" s="664" t="s">
        <v>374</v>
      </c>
      <c r="L38" s="665"/>
      <c r="M38" s="665"/>
      <c r="N38" s="665"/>
      <c r="O38" s="665"/>
      <c r="P38" s="665"/>
      <c r="Q38" s="665"/>
      <c r="R38" s="666"/>
      <c r="T38" s="664" t="s">
        <v>375</v>
      </c>
      <c r="U38" s="665"/>
      <c r="V38" s="665"/>
      <c r="W38" s="665"/>
      <c r="X38" s="665"/>
      <c r="Y38" s="665"/>
      <c r="Z38" s="665"/>
      <c r="AA38" s="666"/>
    </row>
    <row r="39" spans="2:27" ht="26.25" customHeight="1" x14ac:dyDescent="0.25">
      <c r="B39" s="547" t="s">
        <v>355</v>
      </c>
      <c r="C39" s="670" t="s">
        <v>356</v>
      </c>
      <c r="D39" s="670"/>
      <c r="E39" s="670"/>
      <c r="F39" s="670"/>
      <c r="G39" s="670"/>
      <c r="H39" s="670"/>
      <c r="K39" s="667" t="s">
        <v>355</v>
      </c>
      <c r="L39" s="531" t="s">
        <v>356</v>
      </c>
      <c r="M39" s="531"/>
      <c r="N39" s="531"/>
      <c r="O39" s="531"/>
      <c r="P39" s="531"/>
      <c r="Q39" s="531"/>
      <c r="R39" s="1"/>
      <c r="T39" s="667" t="s">
        <v>355</v>
      </c>
      <c r="U39" s="531" t="s">
        <v>356</v>
      </c>
      <c r="V39" s="531"/>
      <c r="W39" s="531"/>
      <c r="X39" s="531"/>
      <c r="Y39" s="531"/>
      <c r="Z39" s="531"/>
      <c r="AA39" s="531"/>
    </row>
    <row r="40" spans="2:27" ht="78.75" x14ac:dyDescent="0.25">
      <c r="B40" s="667"/>
      <c r="C40" s="84" t="s">
        <v>357</v>
      </c>
      <c r="D40" s="84" t="s">
        <v>358</v>
      </c>
      <c r="E40" s="84" t="s">
        <v>359</v>
      </c>
      <c r="F40" s="84" t="s">
        <v>360</v>
      </c>
      <c r="G40" s="84" t="s">
        <v>376</v>
      </c>
      <c r="H40" s="84" t="s">
        <v>172</v>
      </c>
      <c r="K40" s="667"/>
      <c r="L40" s="84" t="s">
        <v>357</v>
      </c>
      <c r="M40" s="84" t="s">
        <v>358</v>
      </c>
      <c r="N40" s="84" t="s">
        <v>359</v>
      </c>
      <c r="O40" s="84" t="s">
        <v>360</v>
      </c>
      <c r="P40" s="84" t="s">
        <v>361</v>
      </c>
      <c r="Q40" s="84" t="s">
        <v>376</v>
      </c>
      <c r="R40" s="84" t="s">
        <v>172</v>
      </c>
      <c r="T40" s="667"/>
      <c r="U40" s="84" t="s">
        <v>357</v>
      </c>
      <c r="V40" s="84" t="s">
        <v>358</v>
      </c>
      <c r="W40" s="84" t="s">
        <v>359</v>
      </c>
      <c r="X40" s="84" t="s">
        <v>360</v>
      </c>
      <c r="Y40" s="84" t="s">
        <v>361</v>
      </c>
      <c r="Z40" s="84" t="s">
        <v>376</v>
      </c>
      <c r="AA40" s="84" t="s">
        <v>172</v>
      </c>
    </row>
    <row r="41" spans="2:27" ht="63.75" x14ac:dyDescent="0.25">
      <c r="B41" s="205" t="s">
        <v>363</v>
      </c>
      <c r="C41" s="208">
        <v>658</v>
      </c>
      <c r="D41" s="208">
        <v>322</v>
      </c>
      <c r="E41" s="208">
        <v>249</v>
      </c>
      <c r="F41" s="209">
        <v>14467</v>
      </c>
      <c r="G41" s="208" t="s">
        <v>170</v>
      </c>
      <c r="H41" s="209">
        <v>15696</v>
      </c>
      <c r="I41" s="112"/>
      <c r="K41" s="205" t="s">
        <v>363</v>
      </c>
      <c r="L41" s="209">
        <v>2759</v>
      </c>
      <c r="M41" s="209">
        <v>1093</v>
      </c>
      <c r="N41" s="208">
        <v>29</v>
      </c>
      <c r="O41" s="209">
        <v>11135</v>
      </c>
      <c r="P41" s="208" t="s">
        <v>170</v>
      </c>
      <c r="Q41" s="208" t="s">
        <v>170</v>
      </c>
      <c r="R41" s="209">
        <v>15017</v>
      </c>
      <c r="T41" s="205" t="s">
        <v>363</v>
      </c>
      <c r="U41" s="209">
        <v>3417</v>
      </c>
      <c r="V41" s="209">
        <v>1415</v>
      </c>
      <c r="W41" s="208">
        <v>278</v>
      </c>
      <c r="X41" s="209">
        <v>25602</v>
      </c>
      <c r="Y41" s="208" t="s">
        <v>170</v>
      </c>
      <c r="Z41" s="208" t="s">
        <v>170</v>
      </c>
      <c r="AA41" s="209">
        <v>30713</v>
      </c>
    </row>
    <row r="42" spans="2:27" ht="25.5" x14ac:dyDescent="0.25">
      <c r="B42" s="105" t="s">
        <v>364</v>
      </c>
      <c r="C42" s="107">
        <v>173</v>
      </c>
      <c r="D42" s="108">
        <v>2723</v>
      </c>
      <c r="E42" s="108">
        <v>1297</v>
      </c>
      <c r="F42" s="108">
        <v>19740</v>
      </c>
      <c r="G42" s="107" t="s">
        <v>170</v>
      </c>
      <c r="H42" s="108">
        <v>23933</v>
      </c>
      <c r="I42" s="112"/>
      <c r="K42" s="105" t="s">
        <v>364</v>
      </c>
      <c r="L42" s="107">
        <v>119</v>
      </c>
      <c r="M42" s="108">
        <v>2041</v>
      </c>
      <c r="N42" s="107">
        <v>512</v>
      </c>
      <c r="O42" s="108">
        <v>17282</v>
      </c>
      <c r="P42" s="107" t="s">
        <v>170</v>
      </c>
      <c r="Q42" s="107">
        <v>27</v>
      </c>
      <c r="R42" s="108">
        <v>19982</v>
      </c>
      <c r="T42" s="105" t="s">
        <v>364</v>
      </c>
      <c r="U42" s="107">
        <v>291</v>
      </c>
      <c r="V42" s="108">
        <v>4764</v>
      </c>
      <c r="W42" s="108">
        <v>1810</v>
      </c>
      <c r="X42" s="108">
        <v>37023</v>
      </c>
      <c r="Y42" s="107" t="s">
        <v>170</v>
      </c>
      <c r="Z42" s="107">
        <v>27</v>
      </c>
      <c r="AA42" s="108">
        <v>43915</v>
      </c>
    </row>
    <row r="43" spans="2:27" ht="38.25" x14ac:dyDescent="0.25">
      <c r="B43" s="105" t="s">
        <v>365</v>
      </c>
      <c r="C43" s="107" t="s">
        <v>170</v>
      </c>
      <c r="D43" s="107">
        <v>776</v>
      </c>
      <c r="E43" s="107">
        <v>215</v>
      </c>
      <c r="F43" s="108">
        <v>1085</v>
      </c>
      <c r="G43" s="107" t="s">
        <v>170</v>
      </c>
      <c r="H43" s="108">
        <v>2075</v>
      </c>
      <c r="I43" s="112"/>
      <c r="K43" s="105" t="s">
        <v>365</v>
      </c>
      <c r="L43" s="107">
        <v>418</v>
      </c>
      <c r="M43" s="108">
        <v>5441</v>
      </c>
      <c r="N43" s="107">
        <v>85</v>
      </c>
      <c r="O43" s="108">
        <v>19159</v>
      </c>
      <c r="P43" s="107" t="s">
        <v>170</v>
      </c>
      <c r="Q43" s="107">
        <v>51</v>
      </c>
      <c r="R43" s="108">
        <v>25154</v>
      </c>
      <c r="T43" s="105" t="s">
        <v>365</v>
      </c>
      <c r="U43" s="107">
        <v>418</v>
      </c>
      <c r="V43" s="108">
        <v>6217</v>
      </c>
      <c r="W43" s="107">
        <v>299</v>
      </c>
      <c r="X43" s="108">
        <v>20244</v>
      </c>
      <c r="Y43" s="107" t="s">
        <v>170</v>
      </c>
      <c r="Z43" s="107">
        <v>51</v>
      </c>
      <c r="AA43" s="108">
        <v>27229</v>
      </c>
    </row>
    <row r="44" spans="2:27" ht="25.5" x14ac:dyDescent="0.25">
      <c r="B44" s="105" t="s">
        <v>366</v>
      </c>
      <c r="C44" s="107" t="s">
        <v>170</v>
      </c>
      <c r="D44" s="107">
        <v>365</v>
      </c>
      <c r="E44" s="107">
        <v>92</v>
      </c>
      <c r="F44" s="108">
        <v>9505</v>
      </c>
      <c r="G44" s="107" t="s">
        <v>170</v>
      </c>
      <c r="H44" s="108">
        <v>9963</v>
      </c>
      <c r="I44" s="112"/>
      <c r="K44" s="105" t="s">
        <v>366</v>
      </c>
      <c r="L44" s="107">
        <v>228</v>
      </c>
      <c r="M44" s="108">
        <v>3331</v>
      </c>
      <c r="N44" s="107">
        <v>102</v>
      </c>
      <c r="O44" s="108">
        <v>17376</v>
      </c>
      <c r="P44" s="107">
        <v>26</v>
      </c>
      <c r="Q44" s="107" t="s">
        <v>170</v>
      </c>
      <c r="R44" s="108">
        <v>21062</v>
      </c>
      <c r="T44" s="105" t="s">
        <v>366</v>
      </c>
      <c r="U44" s="107">
        <v>228</v>
      </c>
      <c r="V44" s="108">
        <v>3696</v>
      </c>
      <c r="W44" s="107">
        <v>194</v>
      </c>
      <c r="X44" s="108">
        <v>26881</v>
      </c>
      <c r="Y44" s="107">
        <v>26</v>
      </c>
      <c r="Z44" s="107" t="s">
        <v>170</v>
      </c>
      <c r="AA44" s="108">
        <v>31024</v>
      </c>
    </row>
    <row r="45" spans="2:27" x14ac:dyDescent="0.25">
      <c r="B45" s="105" t="s">
        <v>362</v>
      </c>
      <c r="C45" s="109">
        <v>36</v>
      </c>
      <c r="D45" s="109">
        <v>105</v>
      </c>
      <c r="E45" s="109" t="s">
        <v>170</v>
      </c>
      <c r="F45" s="110">
        <v>1640</v>
      </c>
      <c r="G45" s="109">
        <v>38</v>
      </c>
      <c r="H45" s="110">
        <v>1819</v>
      </c>
      <c r="I45" s="112"/>
      <c r="K45" s="105" t="s">
        <v>362</v>
      </c>
      <c r="L45" s="107" t="s">
        <v>170</v>
      </c>
      <c r="M45" s="107">
        <v>100</v>
      </c>
      <c r="N45" s="107" t="s">
        <v>170</v>
      </c>
      <c r="O45" s="108">
        <v>3244</v>
      </c>
      <c r="P45" s="107" t="s">
        <v>170</v>
      </c>
      <c r="Q45" s="107">
        <v>26</v>
      </c>
      <c r="R45" s="108">
        <v>3370</v>
      </c>
      <c r="T45" s="105" t="s">
        <v>362</v>
      </c>
      <c r="U45" s="107">
        <v>36</v>
      </c>
      <c r="V45" s="107">
        <v>205</v>
      </c>
      <c r="W45" s="107" t="s">
        <v>170</v>
      </c>
      <c r="X45" s="108">
        <v>4884</v>
      </c>
      <c r="Y45" s="107" t="s">
        <v>170</v>
      </c>
      <c r="Z45" s="107">
        <v>64</v>
      </c>
      <c r="AA45" s="108">
        <v>5189</v>
      </c>
    </row>
    <row r="46" spans="2:27" x14ac:dyDescent="0.25">
      <c r="B46" s="105" t="s">
        <v>172</v>
      </c>
      <c r="C46" s="109">
        <v>866</v>
      </c>
      <c r="D46" s="110">
        <v>4291</v>
      </c>
      <c r="E46" s="110">
        <v>1853</v>
      </c>
      <c r="F46" s="110">
        <v>46438</v>
      </c>
      <c r="G46" s="109">
        <v>38</v>
      </c>
      <c r="H46" s="110">
        <v>53486</v>
      </c>
      <c r="I46" s="112"/>
      <c r="K46" s="105" t="s">
        <v>172</v>
      </c>
      <c r="L46" s="108">
        <v>3524</v>
      </c>
      <c r="M46" s="108">
        <v>12006</v>
      </c>
      <c r="N46" s="107">
        <v>728</v>
      </c>
      <c r="O46" s="108">
        <v>68197</v>
      </c>
      <c r="P46" s="107">
        <v>26</v>
      </c>
      <c r="Q46" s="107">
        <v>104</v>
      </c>
      <c r="R46" s="108">
        <v>84585</v>
      </c>
      <c r="T46" s="105" t="s">
        <v>172</v>
      </c>
      <c r="U46" s="108">
        <v>4390</v>
      </c>
      <c r="V46" s="108">
        <v>16297</v>
      </c>
      <c r="W46" s="108">
        <v>2580</v>
      </c>
      <c r="X46" s="108">
        <v>114634</v>
      </c>
      <c r="Y46" s="107">
        <v>26</v>
      </c>
      <c r="Z46" s="107">
        <v>143</v>
      </c>
      <c r="AA46" s="108">
        <v>138071</v>
      </c>
    </row>
    <row r="47" spans="2:27" x14ac:dyDescent="0.25">
      <c r="N47" s="85"/>
    </row>
    <row r="49" spans="2:27" ht="37.5" customHeight="1" x14ac:dyDescent="0.25">
      <c r="B49" s="664" t="s">
        <v>377</v>
      </c>
      <c r="C49" s="665"/>
      <c r="D49" s="665"/>
      <c r="E49" s="665"/>
      <c r="F49" s="665"/>
      <c r="G49" s="665"/>
      <c r="H49" s="665"/>
      <c r="I49" s="666"/>
      <c r="K49" s="664" t="s">
        <v>378</v>
      </c>
      <c r="L49" s="665"/>
      <c r="M49" s="665"/>
      <c r="N49" s="665"/>
      <c r="O49" s="665"/>
      <c r="P49" s="665"/>
      <c r="Q49" s="665"/>
      <c r="R49" s="666"/>
      <c r="T49" s="664" t="s">
        <v>379</v>
      </c>
      <c r="U49" s="665"/>
      <c r="V49" s="665"/>
      <c r="W49" s="665"/>
      <c r="X49" s="665"/>
      <c r="Y49" s="665"/>
      <c r="Z49" s="665"/>
      <c r="AA49" s="666"/>
    </row>
    <row r="50" spans="2:27" ht="16.5" customHeight="1" x14ac:dyDescent="0.25">
      <c r="B50" s="1"/>
      <c r="C50" s="531" t="s">
        <v>380</v>
      </c>
      <c r="D50" s="531"/>
      <c r="E50" s="531"/>
      <c r="F50" s="531"/>
      <c r="G50" s="531"/>
      <c r="H50" s="531"/>
      <c r="I50" s="260" t="s">
        <v>172</v>
      </c>
      <c r="K50" s="1"/>
      <c r="L50" s="531" t="s">
        <v>380</v>
      </c>
      <c r="M50" s="531"/>
      <c r="N50" s="531"/>
      <c r="O50" s="531"/>
      <c r="P50" s="531"/>
      <c r="Q50" s="531"/>
      <c r="R50" s="260" t="s">
        <v>172</v>
      </c>
      <c r="T50" s="1"/>
      <c r="U50" s="531" t="s">
        <v>380</v>
      </c>
      <c r="V50" s="531"/>
      <c r="W50" s="531"/>
      <c r="X50" s="531"/>
      <c r="Y50" s="531"/>
      <c r="Z50" s="531"/>
      <c r="AA50" s="260" t="s">
        <v>172</v>
      </c>
    </row>
    <row r="51" spans="2:27" ht="78.75" x14ac:dyDescent="0.25">
      <c r="B51" s="111" t="s">
        <v>355</v>
      </c>
      <c r="C51" s="84" t="s">
        <v>357</v>
      </c>
      <c r="D51" s="84" t="s">
        <v>358</v>
      </c>
      <c r="E51" s="84" t="s">
        <v>359</v>
      </c>
      <c r="F51" s="84" t="s">
        <v>360</v>
      </c>
      <c r="G51" s="84" t="s">
        <v>361</v>
      </c>
      <c r="H51" s="84" t="s">
        <v>362</v>
      </c>
      <c r="I51" s="84"/>
      <c r="K51" s="111" t="s">
        <v>355</v>
      </c>
      <c r="L51" s="84" t="s">
        <v>357</v>
      </c>
      <c r="M51" s="84" t="s">
        <v>358</v>
      </c>
      <c r="N51" s="84" t="s">
        <v>359</v>
      </c>
      <c r="O51" s="84" t="s">
        <v>360</v>
      </c>
      <c r="P51" s="84" t="s">
        <v>361</v>
      </c>
      <c r="Q51" s="84" t="s">
        <v>362</v>
      </c>
      <c r="R51" s="84"/>
      <c r="T51" s="111" t="s">
        <v>355</v>
      </c>
      <c r="U51" s="84" t="s">
        <v>357</v>
      </c>
      <c r="V51" s="84" t="s">
        <v>358</v>
      </c>
      <c r="W51" s="84" t="s">
        <v>359</v>
      </c>
      <c r="X51" s="84" t="s">
        <v>360</v>
      </c>
      <c r="Y51" s="84" t="s">
        <v>361</v>
      </c>
      <c r="Z51" s="84" t="s">
        <v>362</v>
      </c>
      <c r="AA51" s="84"/>
    </row>
    <row r="52" spans="2:27" ht="52.5" customHeight="1" x14ac:dyDescent="0.25">
      <c r="B52" s="205" t="s">
        <v>363</v>
      </c>
      <c r="C52" s="206">
        <v>936</v>
      </c>
      <c r="D52" s="206">
        <v>597</v>
      </c>
      <c r="E52" s="206" t="s">
        <v>170</v>
      </c>
      <c r="F52" s="207">
        <v>14304</v>
      </c>
      <c r="G52" s="206" t="s">
        <v>170</v>
      </c>
      <c r="H52" s="206" t="s">
        <v>170</v>
      </c>
      <c r="I52" s="207">
        <v>15837</v>
      </c>
      <c r="K52" s="205" t="s">
        <v>363</v>
      </c>
      <c r="L52" s="207">
        <v>2600</v>
      </c>
      <c r="M52" s="206">
        <v>857</v>
      </c>
      <c r="N52" s="206" t="s">
        <v>170</v>
      </c>
      <c r="O52" s="207">
        <v>10622</v>
      </c>
      <c r="P52" s="206" t="s">
        <v>170</v>
      </c>
      <c r="Q52" s="206" t="s">
        <v>170</v>
      </c>
      <c r="R52" s="207">
        <v>14079</v>
      </c>
      <c r="T52" s="205" t="s">
        <v>363</v>
      </c>
      <c r="U52" s="207">
        <v>3536</v>
      </c>
      <c r="V52" s="207">
        <v>1454</v>
      </c>
      <c r="W52" s="206" t="s">
        <v>170</v>
      </c>
      <c r="X52" s="207">
        <v>24926</v>
      </c>
      <c r="Y52" s="206" t="s">
        <v>170</v>
      </c>
      <c r="Z52" s="206" t="s">
        <v>170</v>
      </c>
      <c r="AA52" s="207">
        <v>29917</v>
      </c>
    </row>
    <row r="53" spans="2:27" ht="15" customHeight="1" x14ac:dyDescent="0.25">
      <c r="B53" s="105" t="s">
        <v>364</v>
      </c>
      <c r="C53" s="19">
        <v>437</v>
      </c>
      <c r="D53" s="22">
        <v>2946</v>
      </c>
      <c r="E53" s="19">
        <v>957</v>
      </c>
      <c r="F53" s="22">
        <v>18246</v>
      </c>
      <c r="G53" s="19" t="s">
        <v>170</v>
      </c>
      <c r="H53" s="19" t="s">
        <v>170</v>
      </c>
      <c r="I53" s="22">
        <v>22585</v>
      </c>
      <c r="K53" s="105" t="s">
        <v>364</v>
      </c>
      <c r="L53" s="19">
        <v>454</v>
      </c>
      <c r="M53" s="22">
        <v>2437</v>
      </c>
      <c r="N53" s="19">
        <v>196</v>
      </c>
      <c r="O53" s="22">
        <v>17391</v>
      </c>
      <c r="P53" s="19">
        <v>34</v>
      </c>
      <c r="Q53" s="19">
        <v>50</v>
      </c>
      <c r="R53" s="22">
        <v>20562</v>
      </c>
      <c r="T53" s="105" t="s">
        <v>364</v>
      </c>
      <c r="U53" s="19">
        <v>891</v>
      </c>
      <c r="V53" s="22">
        <v>5383</v>
      </c>
      <c r="W53" s="22">
        <v>1152</v>
      </c>
      <c r="X53" s="22">
        <v>35637</v>
      </c>
      <c r="Y53" s="19">
        <v>34</v>
      </c>
      <c r="Z53" s="19">
        <v>50</v>
      </c>
      <c r="AA53" s="22">
        <v>43147</v>
      </c>
    </row>
    <row r="54" spans="2:27" ht="41.25" customHeight="1" x14ac:dyDescent="0.25">
      <c r="B54" s="105" t="s">
        <v>365</v>
      </c>
      <c r="C54" s="19">
        <v>38</v>
      </c>
      <c r="D54" s="19">
        <v>797</v>
      </c>
      <c r="E54" s="19">
        <v>228</v>
      </c>
      <c r="F54" s="19">
        <v>691</v>
      </c>
      <c r="G54" s="19" t="s">
        <v>170</v>
      </c>
      <c r="H54" s="19" t="s">
        <v>170</v>
      </c>
      <c r="I54" s="22">
        <v>1754</v>
      </c>
      <c r="K54" s="105" t="s">
        <v>365</v>
      </c>
      <c r="L54" s="19">
        <v>573</v>
      </c>
      <c r="M54" s="22">
        <v>6144</v>
      </c>
      <c r="N54" s="19" t="s">
        <v>170</v>
      </c>
      <c r="O54" s="22">
        <v>17452</v>
      </c>
      <c r="P54" s="19" t="s">
        <v>170</v>
      </c>
      <c r="Q54" s="19" t="s">
        <v>170</v>
      </c>
      <c r="R54" s="22">
        <v>24169</v>
      </c>
      <c r="T54" s="105" t="s">
        <v>365</v>
      </c>
      <c r="U54" s="19">
        <v>611</v>
      </c>
      <c r="V54" s="22">
        <v>6941</v>
      </c>
      <c r="W54" s="19">
        <v>228</v>
      </c>
      <c r="X54" s="22">
        <v>18143</v>
      </c>
      <c r="Y54" s="19" t="s">
        <v>170</v>
      </c>
      <c r="Z54" s="19" t="s">
        <v>170</v>
      </c>
      <c r="AA54" s="22">
        <v>25923</v>
      </c>
    </row>
    <row r="55" spans="2:27" ht="27.75" customHeight="1" x14ac:dyDescent="0.25">
      <c r="B55" s="105" t="s">
        <v>366</v>
      </c>
      <c r="C55" s="19" t="s">
        <v>170</v>
      </c>
      <c r="D55" s="19">
        <v>268</v>
      </c>
      <c r="E55" s="19">
        <v>46</v>
      </c>
      <c r="F55" s="22">
        <v>8244</v>
      </c>
      <c r="G55" s="19">
        <v>24</v>
      </c>
      <c r="H55" s="19" t="s">
        <v>170</v>
      </c>
      <c r="I55" s="22">
        <v>8582</v>
      </c>
      <c r="K55" s="105" t="s">
        <v>366</v>
      </c>
      <c r="L55" s="19">
        <v>347</v>
      </c>
      <c r="M55" s="22">
        <v>3729</v>
      </c>
      <c r="N55" s="19" t="s">
        <v>170</v>
      </c>
      <c r="O55" s="22">
        <v>18028</v>
      </c>
      <c r="P55" s="19" t="s">
        <v>170</v>
      </c>
      <c r="Q55" s="19">
        <v>30</v>
      </c>
      <c r="R55" s="22">
        <v>22135</v>
      </c>
      <c r="T55" s="105" t="s">
        <v>366</v>
      </c>
      <c r="U55" s="19">
        <v>347</v>
      </c>
      <c r="V55" s="22">
        <v>3997</v>
      </c>
      <c r="W55" s="19">
        <v>46</v>
      </c>
      <c r="X55" s="22">
        <v>26272</v>
      </c>
      <c r="Y55" s="19">
        <v>24</v>
      </c>
      <c r="Z55" s="19">
        <v>30</v>
      </c>
      <c r="AA55" s="22">
        <v>30717</v>
      </c>
    </row>
    <row r="56" spans="2:27" x14ac:dyDescent="0.25">
      <c r="B56" s="105" t="s">
        <v>362</v>
      </c>
      <c r="C56" s="2" t="s">
        <v>170</v>
      </c>
      <c r="D56" s="2">
        <v>102</v>
      </c>
      <c r="E56" s="2" t="s">
        <v>170</v>
      </c>
      <c r="F56" s="106">
        <v>2804</v>
      </c>
      <c r="G56" s="2" t="s">
        <v>170</v>
      </c>
      <c r="H56" s="2">
        <v>81</v>
      </c>
      <c r="I56" s="106">
        <v>2987</v>
      </c>
      <c r="K56" s="105" t="s">
        <v>362</v>
      </c>
      <c r="L56" s="19">
        <v>62</v>
      </c>
      <c r="M56" s="19">
        <v>37</v>
      </c>
      <c r="N56" s="19" t="s">
        <v>170</v>
      </c>
      <c r="O56" s="22">
        <v>3963</v>
      </c>
      <c r="P56" s="19" t="s">
        <v>170</v>
      </c>
      <c r="Q56" s="19">
        <v>306</v>
      </c>
      <c r="R56" s="22">
        <v>4368</v>
      </c>
      <c r="T56" s="105" t="s">
        <v>362</v>
      </c>
      <c r="U56" s="19">
        <v>62</v>
      </c>
      <c r="V56" s="19">
        <v>139</v>
      </c>
      <c r="W56" s="19" t="s">
        <v>170</v>
      </c>
      <c r="X56" s="22">
        <v>6768</v>
      </c>
      <c r="Y56" s="19" t="s">
        <v>170</v>
      </c>
      <c r="Z56" s="19">
        <v>387</v>
      </c>
      <c r="AA56" s="22">
        <v>7355</v>
      </c>
    </row>
    <row r="57" spans="2:27" x14ac:dyDescent="0.25">
      <c r="B57" s="105" t="s">
        <v>172</v>
      </c>
      <c r="C57" s="106">
        <v>1412</v>
      </c>
      <c r="D57" s="106">
        <v>4710</v>
      </c>
      <c r="E57" s="106">
        <v>1231</v>
      </c>
      <c r="F57" s="106">
        <v>44289</v>
      </c>
      <c r="G57" s="2">
        <v>24</v>
      </c>
      <c r="H57" s="2">
        <v>81</v>
      </c>
      <c r="I57" s="106">
        <v>51746</v>
      </c>
      <c r="K57" s="105" t="s">
        <v>172</v>
      </c>
      <c r="L57" s="22">
        <v>4036</v>
      </c>
      <c r="M57" s="22">
        <v>13204</v>
      </c>
      <c r="N57" s="19">
        <v>196</v>
      </c>
      <c r="O57" s="22">
        <v>67457</v>
      </c>
      <c r="P57" s="19">
        <v>34</v>
      </c>
      <c r="Q57" s="19">
        <v>386</v>
      </c>
      <c r="R57" s="22">
        <v>85313</v>
      </c>
      <c r="T57" s="105" t="s">
        <v>172</v>
      </c>
      <c r="U57" s="22">
        <v>5448</v>
      </c>
      <c r="V57" s="22">
        <v>17913</v>
      </c>
      <c r="W57" s="22">
        <v>1426</v>
      </c>
      <c r="X57" s="22">
        <v>111747</v>
      </c>
      <c r="Y57" s="19">
        <v>59</v>
      </c>
      <c r="Z57" s="19">
        <v>466</v>
      </c>
      <c r="AA57" s="22">
        <v>137059</v>
      </c>
    </row>
    <row r="58" spans="2:27" x14ac:dyDescent="0.25">
      <c r="B58" s="85"/>
    </row>
    <row r="59" spans="2:27" x14ac:dyDescent="0.25">
      <c r="B59" s="201" t="s">
        <v>381</v>
      </c>
      <c r="C59" s="202"/>
      <c r="D59" s="202"/>
      <c r="E59" s="202"/>
      <c r="F59" s="202"/>
      <c r="G59" s="202"/>
      <c r="H59" s="202"/>
      <c r="I59" s="202"/>
      <c r="J59" s="202"/>
      <c r="K59" s="202"/>
      <c r="L59" s="202"/>
      <c r="M59" s="202"/>
      <c r="N59" s="202"/>
      <c r="O59" s="202"/>
      <c r="P59" s="202"/>
      <c r="Q59" s="202"/>
      <c r="R59" s="203"/>
    </row>
    <row r="60" spans="2:27" x14ac:dyDescent="0.25">
      <c r="B60" s="668" t="s">
        <v>342</v>
      </c>
      <c r="C60" s="669"/>
      <c r="D60" s="669"/>
      <c r="E60" s="669"/>
      <c r="F60" s="669"/>
      <c r="G60" s="669"/>
      <c r="H60" s="669"/>
      <c r="I60" s="669"/>
      <c r="J60" s="669"/>
      <c r="K60" s="669"/>
      <c r="L60" s="669"/>
      <c r="M60" s="669"/>
      <c r="N60" s="669"/>
      <c r="O60" s="669"/>
      <c r="P60" s="669"/>
      <c r="Q60" s="669"/>
      <c r="R60" s="163"/>
    </row>
    <row r="63" spans="2:27" s="83" customFormat="1" x14ac:dyDescent="0.25"/>
    <row r="64" spans="2:27" s="83" customFormat="1" ht="30.75" customHeight="1" x14ac:dyDescent="0.25">
      <c r="B64" s="660" t="s">
        <v>726</v>
      </c>
      <c r="C64" s="661"/>
      <c r="D64" s="661"/>
      <c r="E64" s="661"/>
      <c r="F64" s="661"/>
      <c r="G64" s="661"/>
      <c r="H64" s="661"/>
      <c r="I64" s="661"/>
      <c r="J64" s="661"/>
      <c r="K64" s="661"/>
      <c r="L64" s="661"/>
      <c r="M64" s="662"/>
    </row>
    <row r="65" spans="2:13" s="83" customFormat="1" ht="63.75" x14ac:dyDescent="0.25">
      <c r="B65" s="452" t="s">
        <v>222</v>
      </c>
      <c r="C65" s="453" t="s">
        <v>717</v>
      </c>
      <c r="D65" s="453" t="s">
        <v>718</v>
      </c>
      <c r="E65" s="453" t="s">
        <v>719</v>
      </c>
      <c r="F65" s="453" t="s">
        <v>720</v>
      </c>
      <c r="G65" s="453" t="s">
        <v>721</v>
      </c>
      <c r="H65" s="453" t="s">
        <v>722</v>
      </c>
      <c r="I65" s="453" t="s">
        <v>723</v>
      </c>
      <c r="J65" s="453" t="s">
        <v>724</v>
      </c>
      <c r="K65" s="453" t="s">
        <v>725</v>
      </c>
      <c r="L65" s="453" t="s">
        <v>362</v>
      </c>
      <c r="M65" s="453" t="s">
        <v>172</v>
      </c>
    </row>
    <row r="66" spans="2:13" s="83" customFormat="1" x14ac:dyDescent="0.25">
      <c r="B66" s="454" t="s">
        <v>711</v>
      </c>
      <c r="C66" s="455">
        <v>58</v>
      </c>
      <c r="D66" s="455">
        <v>298</v>
      </c>
      <c r="E66" s="455">
        <v>480</v>
      </c>
      <c r="F66" s="455">
        <v>446</v>
      </c>
      <c r="G66" s="456">
        <v>2469</v>
      </c>
      <c r="H66" s="455">
        <v>97</v>
      </c>
      <c r="I66" s="455">
        <v>73</v>
      </c>
      <c r="J66" s="455">
        <v>73</v>
      </c>
      <c r="K66" s="455">
        <v>675</v>
      </c>
      <c r="L66" s="455">
        <v>372</v>
      </c>
      <c r="M66" s="457">
        <v>5042</v>
      </c>
    </row>
    <row r="67" spans="2:13" s="83" customFormat="1" x14ac:dyDescent="0.25">
      <c r="B67" s="454" t="s">
        <v>712</v>
      </c>
      <c r="C67" s="455">
        <v>646</v>
      </c>
      <c r="D67" s="456">
        <v>2313</v>
      </c>
      <c r="E67" s="456">
        <v>1664</v>
      </c>
      <c r="F67" s="456">
        <v>2455</v>
      </c>
      <c r="G67" s="456">
        <v>4493</v>
      </c>
      <c r="H67" s="455">
        <v>30</v>
      </c>
      <c r="I67" s="455">
        <v>464</v>
      </c>
      <c r="J67" s="455">
        <v>34</v>
      </c>
      <c r="K67" s="456">
        <v>1662</v>
      </c>
      <c r="L67" s="456">
        <v>1727</v>
      </c>
      <c r="M67" s="457">
        <v>15487</v>
      </c>
    </row>
    <row r="68" spans="2:13" s="83" customFormat="1" x14ac:dyDescent="0.25">
      <c r="B68" s="454" t="s">
        <v>713</v>
      </c>
      <c r="C68" s="455">
        <v>444</v>
      </c>
      <c r="D68" s="456">
        <v>2607</v>
      </c>
      <c r="E68" s="456">
        <v>1634</v>
      </c>
      <c r="F68" s="456">
        <v>2019</v>
      </c>
      <c r="G68" s="456">
        <v>4429</v>
      </c>
      <c r="H68" s="455">
        <v>310</v>
      </c>
      <c r="I68" s="455">
        <v>444</v>
      </c>
      <c r="J68" s="455">
        <v>179</v>
      </c>
      <c r="K68" s="456">
        <v>3041</v>
      </c>
      <c r="L68" s="456">
        <v>1148</v>
      </c>
      <c r="M68" s="457">
        <v>16254</v>
      </c>
    </row>
    <row r="69" spans="2:13" s="83" customFormat="1" x14ac:dyDescent="0.25">
      <c r="B69" s="454" t="s">
        <v>714</v>
      </c>
      <c r="C69" s="455">
        <v>462</v>
      </c>
      <c r="D69" s="456">
        <v>1448</v>
      </c>
      <c r="E69" s="456">
        <v>1204</v>
      </c>
      <c r="F69" s="456">
        <v>1918</v>
      </c>
      <c r="G69" s="456">
        <v>3350</v>
      </c>
      <c r="H69" s="455">
        <v>271</v>
      </c>
      <c r="I69" s="455">
        <v>584</v>
      </c>
      <c r="J69" s="455">
        <v>38</v>
      </c>
      <c r="K69" s="456">
        <v>3895</v>
      </c>
      <c r="L69" s="455">
        <v>837</v>
      </c>
      <c r="M69" s="457">
        <v>14006</v>
      </c>
    </row>
    <row r="70" spans="2:13" s="83" customFormat="1" x14ac:dyDescent="0.25">
      <c r="B70" s="454" t="s">
        <v>715</v>
      </c>
      <c r="C70" s="455">
        <v>488</v>
      </c>
      <c r="D70" s="455">
        <v>481</v>
      </c>
      <c r="E70" s="455">
        <v>620</v>
      </c>
      <c r="F70" s="455">
        <v>514</v>
      </c>
      <c r="G70" s="456">
        <v>1413</v>
      </c>
      <c r="H70" s="455">
        <v>142</v>
      </c>
      <c r="I70" s="455">
        <v>161</v>
      </c>
      <c r="J70" s="455">
        <v>29</v>
      </c>
      <c r="K70" s="456">
        <v>1447</v>
      </c>
      <c r="L70" s="455">
        <v>179</v>
      </c>
      <c r="M70" s="457">
        <v>5474</v>
      </c>
    </row>
    <row r="71" spans="2:13" s="83" customFormat="1" x14ac:dyDescent="0.25">
      <c r="B71" s="454" t="s">
        <v>716</v>
      </c>
      <c r="C71" s="457">
        <v>2098</v>
      </c>
      <c r="D71" s="457">
        <v>7146</v>
      </c>
      <c r="E71" s="457">
        <v>5602</v>
      </c>
      <c r="F71" s="457">
        <v>7353</v>
      </c>
      <c r="G71" s="457">
        <v>16153</v>
      </c>
      <c r="H71" s="454">
        <v>850</v>
      </c>
      <c r="I71" s="457">
        <v>1726</v>
      </c>
      <c r="J71" s="454">
        <v>354</v>
      </c>
      <c r="K71" s="457">
        <v>10720</v>
      </c>
      <c r="L71" s="457">
        <v>4261</v>
      </c>
      <c r="M71" s="457">
        <v>56263</v>
      </c>
    </row>
    <row r="72" spans="2:13" s="83" customFormat="1" x14ac:dyDescent="0.25">
      <c r="B72" s="441" t="s">
        <v>727</v>
      </c>
      <c r="C72" s="441"/>
    </row>
    <row r="73" spans="2:13" s="83" customFormat="1" x14ac:dyDescent="0.25">
      <c r="B73" s="441" t="s">
        <v>625</v>
      </c>
      <c r="C73" s="442" t="s">
        <v>702</v>
      </c>
    </row>
    <row r="74" spans="2:13" s="83" customFormat="1" x14ac:dyDescent="0.25">
      <c r="B74" s="441" t="s">
        <v>728</v>
      </c>
      <c r="C74" s="443"/>
    </row>
  </sheetData>
  <mergeCells count="39">
    <mergeCell ref="T27:Z27"/>
    <mergeCell ref="T28:T29"/>
    <mergeCell ref="U28:Z28"/>
    <mergeCell ref="T16:AA16"/>
    <mergeCell ref="T17:T18"/>
    <mergeCell ref="U17:Z17"/>
    <mergeCell ref="B28:B29"/>
    <mergeCell ref="C28:H28"/>
    <mergeCell ref="T49:AA49"/>
    <mergeCell ref="U50:Z50"/>
    <mergeCell ref="T38:AA38"/>
    <mergeCell ref="T39:T40"/>
    <mergeCell ref="U39:AA39"/>
    <mergeCell ref="L50:Q50"/>
    <mergeCell ref="K49:R49"/>
    <mergeCell ref="K17:K18"/>
    <mergeCell ref="L17:Q17"/>
    <mergeCell ref="K39:K40"/>
    <mergeCell ref="L39:Q39"/>
    <mergeCell ref="K38:R38"/>
    <mergeCell ref="K27:Q27"/>
    <mergeCell ref="K28:K29"/>
    <mergeCell ref="L28:Q28"/>
    <mergeCell ref="B3:F3"/>
    <mergeCell ref="B2:F2"/>
    <mergeCell ref="B6:F6"/>
    <mergeCell ref="B64:M64"/>
    <mergeCell ref="B10:F10"/>
    <mergeCell ref="B49:I49"/>
    <mergeCell ref="B27:H27"/>
    <mergeCell ref="B16:I16"/>
    <mergeCell ref="B38:I38"/>
    <mergeCell ref="B17:B18"/>
    <mergeCell ref="C17:H17"/>
    <mergeCell ref="B39:B40"/>
    <mergeCell ref="B60:Q60"/>
    <mergeCell ref="C50:H50"/>
    <mergeCell ref="C39:H39"/>
    <mergeCell ref="K16:R16"/>
  </mergeCells>
  <hyperlinks>
    <hyperlink ref="B12" r:id="rId1" xr:uid="{00000000-0004-0000-0800-000000000000}"/>
    <hyperlink ref="B60" r:id="rId2" xr:uid="{00000000-0004-0000-08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SDG5_Overview</vt:lpstr>
      <vt:lpstr>5.1.1</vt:lpstr>
      <vt:lpstr>5.2.1</vt:lpstr>
      <vt:lpstr>5.2.2</vt:lpstr>
      <vt:lpstr>5.3.1.</vt:lpstr>
      <vt:lpstr>5.3.2</vt:lpstr>
      <vt:lpstr>5.4.1</vt:lpstr>
      <vt:lpstr>5.5.1</vt:lpstr>
      <vt:lpstr>5.5.2</vt:lpstr>
      <vt:lpstr>5.6.1</vt:lpstr>
      <vt:lpstr>5.6.2</vt:lpstr>
      <vt:lpstr>5.a.1</vt:lpstr>
      <vt:lpstr>5.a.2</vt:lpstr>
      <vt:lpstr>5.b.1</vt:lpstr>
      <vt:lpstr>5.c.1</vt:lpstr>
      <vt:lpstr>WHSurvtabs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Page</dc:creator>
  <cp:keywords/>
  <dc:description/>
  <cp:lastModifiedBy>Naiema</cp:lastModifiedBy>
  <cp:revision/>
  <dcterms:created xsi:type="dcterms:W3CDTF">2017-01-27T22:30:52Z</dcterms:created>
  <dcterms:modified xsi:type="dcterms:W3CDTF">2025-06-03T21:35:34Z</dcterms:modified>
  <cp:category/>
  <cp:contentStatus/>
</cp:coreProperties>
</file>